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xr:revisionPtr revIDLastSave="66" documentId="8_{7409BEB3-A3CD-4CCE-8744-8C4F6E6251DF}" xr6:coauthVersionLast="47" xr6:coauthVersionMax="47" xr10:uidLastSave="{B61D54D9-089E-46BA-8C22-57DE4844BC93}"/>
  <bookViews>
    <workbookView xWindow="-108" yWindow="-108" windowWidth="23256" windowHeight="12456" tabRatio="877" firstSheet="1" activeTab="2" xr2:uid="{00000000-000D-0000-FFFF-FFFF00000000}"/>
  </bookViews>
  <sheets>
    <sheet name="TI Participation-Reimbursement" sheetId="8" r:id="rId1"/>
    <sheet name="Title I, Part A Schoolwide Budg" sheetId="2" r:id="rId2"/>
    <sheet name="PFEP Budget" sheetId="7" r:id="rId3"/>
  </sheets>
  <definedNames>
    <definedName name="_xlnm._FilterDatabase" localSheetId="2" hidden="1">'PFEP Budget'!$A$37:$G$163</definedName>
    <definedName name="_xlnm.Print_Area" localSheetId="2">'PFEP Budget'!$B$1:$G$169</definedName>
    <definedName name="_xlnm.Print_Area" localSheetId="1">'Title I, Part A Schoolwide Budg'!$B$1:$H$262</definedName>
    <definedName name="_xlnm.Print_Titles" localSheetId="2">'PFEP Budget'!$1:$7</definedName>
    <definedName name="_xlnm.Print_Titles" localSheetId="1">'Title I, Part A Schoolwide Budg'!$1:$9</definedName>
    <definedName name="StartDate" localSheetId="2">#REF!</definedName>
    <definedName name="StartDate">#REF!</definedName>
    <definedName name="WeekStart" localSheetId="2">#REF!</definedName>
    <definedName name="WeekStart">#REF!</definedName>
  </definedNames>
  <calcPr calcId="191028"/>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65" i="7" l="1"/>
  <c r="G166" i="7" s="1"/>
  <c r="G152" i="7"/>
  <c r="G153" i="7"/>
  <c r="G162" i="7"/>
  <c r="G12" i="7"/>
  <c r="G13" i="7" s="1"/>
  <c r="G54" i="7"/>
  <c r="G53" i="7"/>
  <c r="G139" i="7"/>
  <c r="G138" i="7"/>
  <c r="G148" i="7" s="1"/>
  <c r="G124" i="7"/>
  <c r="G123" i="7"/>
  <c r="G110" i="7"/>
  <c r="G109" i="7"/>
  <c r="G96" i="7"/>
  <c r="G95" i="7"/>
  <c r="G82" i="7"/>
  <c r="G81" i="7"/>
  <c r="G68" i="7"/>
  <c r="G67" i="7"/>
  <c r="G27" i="7"/>
  <c r="G19" i="7"/>
  <c r="H258" i="2"/>
  <c r="H250" i="2"/>
  <c r="H242" i="2"/>
  <c r="H234" i="2"/>
  <c r="H227" i="2"/>
  <c r="H218" i="2"/>
  <c r="H209" i="2"/>
  <c r="H200" i="2"/>
  <c r="H191" i="2"/>
  <c r="H182" i="2"/>
  <c r="H173" i="2"/>
  <c r="H164" i="2"/>
  <c r="H155" i="2"/>
  <c r="H146" i="2"/>
  <c r="H137" i="2"/>
  <c r="H119" i="2"/>
  <c r="H110" i="2"/>
  <c r="H96" i="2"/>
  <c r="H97" i="2" s="1"/>
  <c r="H90" i="2"/>
  <c r="H91" i="2" s="1"/>
  <c r="H84" i="2"/>
  <c r="H85" i="2" s="1"/>
  <c r="H78" i="2"/>
  <c r="H77" i="2"/>
  <c r="H76" i="2"/>
  <c r="H70" i="2"/>
  <c r="H69" i="2"/>
  <c r="H61" i="2"/>
  <c r="H62" i="2"/>
  <c r="H68" i="2"/>
  <c r="H60" i="2"/>
  <c r="H55" i="2"/>
  <c r="H54" i="2"/>
  <c r="H44" i="2"/>
  <c r="H36" i="2"/>
  <c r="H37" i="2"/>
  <c r="H19" i="2"/>
  <c r="H20" i="2"/>
  <c r="H21" i="2"/>
  <c r="H22" i="2"/>
  <c r="H18" i="2"/>
  <c r="H48" i="2"/>
  <c r="H49" i="2" s="1"/>
  <c r="H128" i="2" a="1"/>
  <c r="H128" i="2" s="1"/>
  <c r="H43" i="2"/>
  <c r="H35" i="2"/>
  <c r="G91" i="7" l="1"/>
  <c r="G133" i="7"/>
  <c r="G63" i="7"/>
  <c r="G77" i="7"/>
  <c r="G119" i="7"/>
  <c r="G105" i="7"/>
  <c r="H45" i="2"/>
  <c r="H71" i="2"/>
  <c r="H38" i="2"/>
  <c r="H23" i="2"/>
  <c r="G38" i="7" l="1"/>
  <c r="G39" i="7"/>
  <c r="D70" i="2"/>
  <c r="D29" i="2"/>
  <c r="H29" i="2" l="1"/>
  <c r="H79" i="2" l="1"/>
  <c r="D69" i="2"/>
  <c r="H63" i="2" l="1" a="1"/>
  <c r="H63" i="2" s="1"/>
  <c r="H28" i="2"/>
  <c r="H30" i="2" s="1"/>
  <c r="G34" i="7"/>
  <c r="H100" i="2" l="1"/>
  <c r="H261" i="2" s="1"/>
  <c r="H262" i="2" s="1"/>
  <c r="G48" i="7"/>
  <c r="G168" i="7" s="1"/>
  <c r="G9" i="7" l="1"/>
  <c r="G169"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<sst xmlns="http://schemas.openxmlformats.org/spreadsheetml/2006/main" count="918" uniqueCount="256">
  <si>
    <t xml:space="preserve">For assistance, please contact the Title I Grant office at (904)390-2123. </t>
  </si>
  <si>
    <t>SCHOOL:</t>
  </si>
  <si>
    <t>PROJECTED PRELIMINARY ALLOCATION</t>
  </si>
  <si>
    <t>BUDGETED AMT.</t>
  </si>
  <si>
    <t>TOTAL BUDGET</t>
  </si>
  <si>
    <t>FA/CI</t>
  </si>
  <si>
    <t xml:space="preserve">For salaried areas, only complete the areas shaded in light yellow, the rest will automatically calculate. </t>
  </si>
  <si>
    <t>New positions to be added to the Title I, Part A Allocation - Complete the areas highlighted in light yellow</t>
  </si>
  <si>
    <t xml:space="preserve">Positions and Job Codes </t>
  </si>
  <si>
    <t>Number of Positions</t>
  </si>
  <si>
    <t>AMOUNT</t>
  </si>
  <si>
    <t>5100/120</t>
  </si>
  <si>
    <t>5100/313</t>
  </si>
  <si>
    <t>Full Time Substitute for full time classroom teacher (Sick Leave &amp; Personal Leave)</t>
  </si>
  <si>
    <t>6400/313</t>
  </si>
  <si>
    <t>Full Time Substitute for full time classroom teacher (Projected TDE)</t>
  </si>
  <si>
    <t>5100/128</t>
  </si>
  <si>
    <t>5100/150</t>
  </si>
  <si>
    <t>6100/130</t>
  </si>
  <si>
    <t>6200/130</t>
  </si>
  <si>
    <t>6200/313</t>
  </si>
  <si>
    <t>6400/130</t>
  </si>
  <si>
    <t>Part Time Paraprofessional - 3 to 5 Hours Daily, Not to Exceed 25 Hours Weekly; Should Not Exceed 180 Days Per Student Calendar</t>
  </si>
  <si>
    <t>5100/158</t>
  </si>
  <si>
    <t>5900/120</t>
  </si>
  <si>
    <t>Part Time Tutors During School Days - 3 to 5 Hours Daily, Not to Exceed 25 Hours Weekly; Should Not Exceed 180 Days Per Student Calendar</t>
  </si>
  <si>
    <t>5900/128</t>
  </si>
  <si>
    <t>6100/168</t>
  </si>
  <si>
    <t>OFFICIAL NAME AND DESCRIPTION OF PRODUCT</t>
  </si>
  <si>
    <t>JUSTIFICATION OF PURCHASE</t>
  </si>
  <si>
    <t>GRADES TARGETED</t>
  </si>
  <si>
    <t>QUANTITY</t>
  </si>
  <si>
    <t>5100/310</t>
  </si>
  <si>
    <t>FIELD TRIP LOCATION AND DESCRIPTION</t>
  </si>
  <si>
    <t>5100/334</t>
  </si>
  <si>
    <t xml:space="preserve">FIELD TRIP LOCATION AND DESCRIPTION </t>
  </si>
  <si>
    <t>7800/390</t>
  </si>
  <si>
    <t>VENDOR NAME AND DESCRIPTION OF PRODUCT</t>
  </si>
  <si>
    <t>5100/369</t>
  </si>
  <si>
    <t>5100/510</t>
  </si>
  <si>
    <t>include price per workbook with description</t>
  </si>
  <si>
    <t>5100/519</t>
  </si>
  <si>
    <t>5100/641</t>
  </si>
  <si>
    <t>include price per unit with description</t>
  </si>
  <si>
    <t>5100/642</t>
  </si>
  <si>
    <t>5100/643</t>
  </si>
  <si>
    <t>5100/644</t>
  </si>
  <si>
    <t>5100/648</t>
  </si>
  <si>
    <t>5100/649</t>
  </si>
  <si>
    <t>5900/510</t>
  </si>
  <si>
    <t>5900/519</t>
  </si>
  <si>
    <t>Professional Development Stipends at a set hourly rate for all staff members (please connect with HR for the proper rate of pay in accordance to the MOU)</t>
  </si>
  <si>
    <t>NAME OF PROFESSIONAL LEARNING EVENT (list each one)</t>
  </si>
  <si>
    <t>PURPOSE AND DURATION OF PD IN DAYS</t>
  </si>
  <si>
    <t>GRADES IMPACTED</t>
  </si>
  <si>
    <t># STAFF</t>
  </si>
  <si>
    <t>6400/120</t>
  </si>
  <si>
    <t>6400/200</t>
  </si>
  <si>
    <t>6400/310</t>
  </si>
  <si>
    <t>DESCRIPTION AND LOCATION OF PD</t>
  </si>
  <si>
    <t>PURPOSE AND POSITIONS OF STAFF ATTENDING</t>
  </si>
  <si>
    <t>DURATION OF PD</t>
  </si>
  <si>
    <t>6400/330</t>
  </si>
  <si>
    <t>PURPOSE</t>
  </si>
  <si>
    <t>STAFF TARGETED</t>
  </si>
  <si>
    <t>6400/510</t>
  </si>
  <si>
    <t>AMOUNT OUT OF BALANCE (MUST BE $0)</t>
  </si>
  <si>
    <t>If your school's allocation were to be reduced from the amount listed above, how would you cut spending?</t>
  </si>
  <si>
    <t>If your school's allocation were to be increased from the amount listed above, how would you increase spending?</t>
  </si>
  <si>
    <t>Name, Description, Price</t>
  </si>
  <si>
    <t>Purpose</t>
  </si>
  <si>
    <t>Quantity</t>
  </si>
  <si>
    <t>Total Cost</t>
  </si>
  <si>
    <t>6100/369</t>
  </si>
  <si>
    <t>Quote needed</t>
  </si>
  <si>
    <t>Vendor Name (if Applicable)</t>
  </si>
  <si>
    <t>Materials and Purpose</t>
  </si>
  <si>
    <t>6100/510</t>
  </si>
  <si>
    <t>6100/519</t>
  </si>
  <si>
    <t xml:space="preserve">Tech Related Materials - Printer toner/USB flash drives  </t>
  </si>
  <si>
    <t>Equipment for the Parent Resource Room</t>
  </si>
  <si>
    <t>Vendor Name</t>
  </si>
  <si>
    <t>Items and Purpose</t>
  </si>
  <si>
    <t>6100/640</t>
  </si>
  <si>
    <t>Parent and Family Engagement Activity 1 - Complete All Items That Apply for the Event</t>
  </si>
  <si>
    <t>Activity Name</t>
  </si>
  <si>
    <t>Activity Date</t>
  </si>
  <si>
    <t>Activity</t>
  </si>
  <si>
    <t>Price Per Unit
Hourly Rate</t>
  </si>
  <si>
    <t xml:space="preserve">Length of Activity ( Number of Hours Per Event)  </t>
  </si>
  <si>
    <t># of Staff or Qty</t>
  </si>
  <si>
    <t>Total</t>
  </si>
  <si>
    <t xml:space="preserve">6100/160
</t>
  </si>
  <si>
    <t>6100/200</t>
  </si>
  <si>
    <t>6100/370</t>
  </si>
  <si>
    <t>Postage of Parent Mailouts</t>
  </si>
  <si>
    <t>6100/310</t>
  </si>
  <si>
    <t>Vendor presentation</t>
  </si>
  <si>
    <t>Replace this text with Vendor name and service description</t>
  </si>
  <si>
    <t>6100/390</t>
  </si>
  <si>
    <t>Transportation</t>
  </si>
  <si>
    <t>Transportation mode?</t>
  </si>
  <si>
    <t>EX.  JTA bus passes, school bus for parents</t>
  </si>
  <si>
    <t>Replace this text with Vendor name and purpose</t>
  </si>
  <si>
    <t>Replace this text with up to 6 items that will be purchased</t>
  </si>
  <si>
    <t xml:space="preserve">Replace this text with the type of tech material that will be purchased </t>
  </si>
  <si>
    <t xml:space="preserve"> 6100/519</t>
  </si>
  <si>
    <t>Note:  quote will be needed</t>
  </si>
  <si>
    <t>Light Refreshments - Food (Purchased) - off the shelf</t>
  </si>
  <si>
    <t>Replace this text with a description of items here</t>
  </si>
  <si>
    <t>$800 maximum for ALL food related items, $5 per person maximum</t>
  </si>
  <si>
    <t>Parent and Family Engagement Activity 2 - Complete All Items That Apply for the Event</t>
  </si>
  <si>
    <t>Parent and Family Engagement Activity 3 - Complete All Items That Apply for the Event</t>
  </si>
  <si>
    <t>Parent and Family Engagement Activity 4 - Complete All Items That Apply for the Event</t>
  </si>
  <si>
    <t>Parent and Family Engagement Activity 5 - Complete All Items That Apply for the Event</t>
  </si>
  <si>
    <t>Parent and Family Engagement Activity 6 - Complete All Items That Apply for the Event</t>
  </si>
  <si>
    <t>Parent and Family Engagement Activity 7 - Complete All Items That Apply for the Event</t>
  </si>
  <si>
    <t>Parent and Family Engagement Activity 8 - Complete All Items That Apply for the Event</t>
  </si>
  <si>
    <t>Parent and Family Engagement Activity 9 - Complete All Items That Apply for the Event</t>
  </si>
  <si>
    <t>FOOD BUDGET TOTAL</t>
  </si>
  <si>
    <t>FOOD BUDGET LESS THAN OR EQUAL TO $800</t>
  </si>
  <si>
    <t xml:space="preserve">                                                                    AMOUNT OUT OF BALANCE (MUST BE $0 and FOOD BUDGET MUST SAY "YES")</t>
  </si>
  <si>
    <t>If your school's PFEP allocation were to be reduced from the amount listed above, how would you cut spending?</t>
  </si>
  <si>
    <t>If your school's PFEP allocation were to be increased from the amount listed above, how would you increase spending?</t>
  </si>
  <si>
    <t xml:space="preserve">Positions, Employees Name, Employee #,  and Job Codes </t>
  </si>
  <si>
    <t xml:space="preserve">Salay Amount </t>
  </si>
  <si>
    <t xml:space="preserve">Benefit Amount </t>
  </si>
  <si>
    <t xml:space="preserve">FTE (% position is being funded through Title I) </t>
  </si>
  <si>
    <t xml:space="preserve">Allocation Amount </t>
  </si>
  <si>
    <t>Substitutes for Full-Time Teaching Positions - Complete the areas highlighted in light yellow</t>
  </si>
  <si>
    <t xml:space="preserve">Full Time Classroom Teacher (Elementary  K-5; Math, Middle; Science, High, etc.) *** For number of positions must also include # of teachers, and FTE % Amount that will be covered through Title I </t>
  </si>
  <si>
    <t>Full Time Interventionist Salaries (Reading Interventionist, Math Interventionist, Science Interventionist, etc)</t>
  </si>
  <si>
    <t>Part Time Teacher or Interventionist During the Day, 3 to 5 Hours Not To Exceed 25 Hours Weekly, 180 Days Per Student Calendar</t>
  </si>
  <si>
    <t xml:space="preserve">Full Time Paraprofessional </t>
  </si>
  <si>
    <t xml:space="preserve">Guidance Counselor/Dean of Discipline Salaries (Must be Supplemental) </t>
  </si>
  <si>
    <t>6100/138</t>
  </si>
  <si>
    <t xml:space="preserve">Instructional Staff Salaries (Math Coach, Science Coach, Reading Coach, etc.) </t>
  </si>
  <si>
    <t>6400/138</t>
  </si>
  <si>
    <t>Multiple Assignments - Total Multiple Assignments Teacher Salaries, Before and After School, and Saturday</t>
  </si>
  <si>
    <t xml:space="preserve">Part Time Parent Liaison or Volunteer Liaison - 3 to 5 Hours Daily; Not to Exceed 25 Hours Weekly; Should Not Exceed 180 Days Per Student Calendar; Hourly Rate </t>
  </si>
  <si>
    <t xml:space="preserve">**Please complete the below area for All Non-Salaried Purchases** </t>
  </si>
  <si>
    <t xml:space="preserve">Contracted Services (Field Trip Student Admissions) - FDOE has new Field Trip guidelines, if this is out of state, complete details are needed with submission.  Additional approval steps required. </t>
  </si>
  <si>
    <t>Contracted Services (Student Bus Transportation) or Charter Bus Transportation (360) or Touring Company.   Additional approval steps required.</t>
  </si>
  <si>
    <t>Classroom Materials and Supplies - General Supplies- List All Supplemental Supplies in the description cell all together - Must be Supplemental.</t>
  </si>
  <si>
    <t>Technology related Classroom Materials and Supplies:  Projector bulbs, projector filters, printer ink, &amp; computer headsets.  Must be supplemental.</t>
  </si>
  <si>
    <t xml:space="preserve">Equipment &gt; $750:  CD Players, DVD Players, Listening Center Equipment. </t>
  </si>
  <si>
    <t xml:space="preserve">Equipment &lt; $750:  CD Players, DVD Players, Listening Center Equipment. </t>
  </si>
  <si>
    <t xml:space="preserve">Computer Hardware &gt; $750 - Tablets, Laptops, Desktops, &amp; Printers. </t>
  </si>
  <si>
    <t xml:space="preserve">Computer Hardware &lt; $750 - Tablets, Laptops, Desktops &amp; Printers. </t>
  </si>
  <si>
    <t xml:space="preserve">Technology related equipment &gt;750:  Document Cameras, Projectors, Laptop Carts &amp; Interactive Media Carts. </t>
  </si>
  <si>
    <t xml:space="preserve">Technology related equipment &lt;750:  Document Cameras, Projectors &amp; Interactive Media Carts. </t>
  </si>
  <si>
    <t xml:space="preserve">Other Instructional Materials and Supplies (Tutoring) List all Supplemental General Supplies in the description cell all together  - Must be Supplemental. </t>
  </si>
  <si>
    <t xml:space="preserve">Technology related Other Instructional Materials and Supplies (Tutoring) - Projector bulbs, projector filters, printer ink, &amp; computer headsets .  Must be supplemental.  </t>
  </si>
  <si>
    <t xml:space="preserve">Hrly Rate of Pay </t>
  </si>
  <si>
    <t>Professional and Technical Services -  a contract is required prior to services being rendered, otherwise another funding source is required.</t>
  </si>
  <si>
    <t xml:space="preserve">Travel/Registration for Professional Development (Instructional &amp; Administrative Staff) - Out of State Travel requires FDOE approval and completed packets must be submitted at least 2 months in advance. </t>
  </si>
  <si>
    <t>Professional Development Supplies:  General PD supplies and professional and technical books used for PD.</t>
  </si>
  <si>
    <t xml:space="preserve">Total Amount Allocated for Salaried Items: </t>
  </si>
  <si>
    <t xml:space="preserve">School Number: </t>
  </si>
  <si>
    <t xml:space="preserve">SCHOOL #: </t>
  </si>
  <si>
    <t>Materials &amp; Supplies for the Parent Resource Room</t>
  </si>
  <si>
    <t xml:space="preserve"> Quote needed</t>
  </si>
  <si>
    <r>
      <t xml:space="preserve">Childcare Salary (NN75MA)- 
</t>
    </r>
    <r>
      <rPr>
        <i/>
        <sz val="10"/>
        <rFont val="Calibri"/>
        <family val="2"/>
        <scheme val="minor"/>
      </rPr>
      <t>Please complete the Highlighted light yellow boxes</t>
    </r>
  </si>
  <si>
    <r>
      <t xml:space="preserve">Translators Salary (NN67MA)
</t>
    </r>
    <r>
      <rPr>
        <i/>
        <sz val="10"/>
        <rFont val="Calibri"/>
        <family val="2"/>
        <scheme val="minor"/>
      </rPr>
      <t>Please complete the Highlighted light yellow boxes</t>
    </r>
  </si>
  <si>
    <t xml:space="preserve">Childcare/Translator Benefits </t>
  </si>
  <si>
    <t>Tech Materials &amp; Supplies - purchase for parent workshop from vendor</t>
  </si>
  <si>
    <t>Materials &amp; Supplies - purchase for parent workshop from vendor</t>
  </si>
  <si>
    <t xml:space="preserve">Printing for Parents - Workshops </t>
  </si>
  <si>
    <t>Must have contract signed prior to service being provided; Purchase requisition required.</t>
  </si>
  <si>
    <t>o</t>
  </si>
  <si>
    <t>Original Submission</t>
  </si>
  <si>
    <t>Amendment</t>
  </si>
  <si>
    <t>Check off which applies</t>
  </si>
  <si>
    <t xml:space="preserve">        Title I Part A Charter Schoolwide Template</t>
  </si>
  <si>
    <t>Please include the following:</t>
  </si>
  <si>
    <t>Participation Section</t>
  </si>
  <si>
    <t>Florida Statute 1002.33, Section 17(c) Funding</t>
  </si>
  <si>
    <t>FUNDING.—Students enrolled in a charter school, regardless of the sponsorship, shall be funded as if they are in a basic program or a special program, the same as students enrolled in other public schools in the school district.  Pursuant to provisions of 20 U.S.C. 8061 s. 10306, all charter schools shall receive all federal funding for which the school is otherwise eligible, including Title I funding, not later than 5 months after the chart school first opens and with 5 months after any subsequent expansion of enrollment.  Unless otherwise mutually agreed to by the charter school and its sponsor, and consistent with state and federal rules and regulations governing the use and disbursement of federal funds, the sponsor shall reimburse the charter school on a monthly basis for all invoice submitted by the charter school for federal funds available to the sponsor for the benefit of the charter school, the charter school's students, and the charter school's students as public school students in the school district.  Such federal funds include, but are not limited to, Title I, Title II, and Individuals with Disabilities Education Act (IDEA) funds.  To receive timely reimbursement for an invoice the charter school must submit the invoice to the sponsor at least 30 days before the monthly date of reimbursement set by the sponsor.  In order to be reimbursed, any expenditures made by the charter school must comply with all applicable state rules and federal regulations, including, but not limited to, the applicable federal Office of Management and Budget Circulars; the federal Education Department General Administrative Regulations; and program-specific statues, rules, and regulations.  Such funds may not be made available to the charter school until a plan is submitted to the sponsor for approval of the use of funds in accordance with applicable federal requirements.  The sponsor has 30 days to review and approve any plan submitted pursuant to this paragraph.</t>
  </si>
  <si>
    <t>(The choice selected remains in effect for the entire school year.)</t>
  </si>
  <si>
    <t>Name of Public Charter School</t>
  </si>
  <si>
    <t>Name of Authorized Representative</t>
  </si>
  <si>
    <t>Title of Authorized Representative</t>
  </si>
  <si>
    <t>Charter School will submit a Title I Part A Participation and Reimbursement Form, Budget, and monthly invoices with</t>
  </si>
  <si>
    <t>supporting documentation for the disbursement of Title I Part A funds.  Title I Part A Participation and Reimbursement Form,</t>
  </si>
  <si>
    <t xml:space="preserve">allocations for your school-wide and Parent and Family Engagement Plan (PFEP).  Reimbursement CANNOT occur </t>
  </si>
  <si>
    <t xml:space="preserve">without an APPROVED plan.  With amendments, expenditures CANNOT occur prior to the date of an APPROVED </t>
  </si>
  <si>
    <t>amendment.</t>
  </si>
  <si>
    <r>
      <t xml:space="preserve">Above please check off box by Charter School </t>
    </r>
    <r>
      <rPr>
        <b/>
        <u/>
        <sz val="12"/>
        <color rgb="FF000000"/>
        <rFont val="Times New Roman"/>
        <family val="1"/>
      </rPr>
      <t>will</t>
    </r>
    <r>
      <rPr>
        <sz val="12"/>
        <color rgb="FF000000"/>
        <rFont val="Times New Roman"/>
        <family val="1"/>
      </rPr>
      <t xml:space="preserve">…. if you are in agreement with the monthly transfer of Title I funds </t>
    </r>
  </si>
  <si>
    <t>and submission of monthly invoices with supporting documentation for the Charter school's Title I expenditures.</t>
  </si>
  <si>
    <r>
      <t xml:space="preserve">To be eligible for Title I Part A reimbursement, the charter school must submit a </t>
    </r>
    <r>
      <rPr>
        <b/>
        <sz val="12"/>
        <color rgb="FF000000"/>
        <rFont val="Times New Roman"/>
        <family val="1"/>
      </rPr>
      <t>budget narrative, Title I schoolwide plan, and budge</t>
    </r>
    <r>
      <rPr>
        <sz val="12"/>
        <color rgb="FF000000"/>
        <rFont val="Times New Roman"/>
        <family val="1"/>
      </rPr>
      <t>t. The budget tool is  provided on the separate tab.  Please respond to each box below; the information you indicate in these boxes will provide the information necessary for the budget narrative.</t>
    </r>
  </si>
  <si>
    <t>Physical Signature, Title and Date required.</t>
  </si>
  <si>
    <t>Submitted by:</t>
  </si>
  <si>
    <t>Name and Title</t>
  </si>
  <si>
    <t>Signature</t>
  </si>
  <si>
    <t>Date</t>
  </si>
  <si>
    <t>LEA Approval by:</t>
  </si>
  <si>
    <t>Please include the Job Title, Employee Name, Employee Number, and Job Code if applicable</t>
  </si>
  <si>
    <t>Full-Time Position -Please include the Job Title, Employee Name, Employee Number, and Job Code if applicable</t>
  </si>
  <si>
    <t xml:space="preserve">Part -Time Guidance Counselor/Dean of Discipline -Please include the Job Title, Employee Name, Employee Number, and Job Code if applicable </t>
  </si>
  <si>
    <t>Part -Time Coach Position-Please include the Job Title, Employee Name, Employee Number, and Job Code if applicable</t>
  </si>
  <si>
    <t xml:space="preserve">Media Specialist Position </t>
  </si>
  <si>
    <t>Substitute for media specialist (Sick Leave &amp; Personal Leave)</t>
  </si>
  <si>
    <t>Substitute for media specialist (Projected TDE)</t>
  </si>
  <si>
    <r>
      <t xml:space="preserve">Contracted Services - Principal will need to have contracts submitted </t>
    </r>
    <r>
      <rPr>
        <b/>
        <u/>
        <sz val="14"/>
        <color theme="6" tint="-0.499984740745262"/>
        <rFont val="Calibri"/>
        <family val="2"/>
        <scheme val="minor"/>
      </rPr>
      <t>prior</t>
    </r>
    <r>
      <rPr>
        <b/>
        <sz val="14"/>
        <color theme="6" tint="-0.499984740745262"/>
        <rFont val="Calibri"/>
        <family val="2"/>
        <scheme val="minor"/>
      </rPr>
      <t xml:space="preserve"> to services being rendered otherwise Title I cannot be used as the funding source. Additional Approval Step Required. </t>
    </r>
  </si>
  <si>
    <t>Please provide an explanation as to how the above aforementioned budget item(s) address a need(s) that has been determined through your continued and ongoing comprehensive needs analysis:</t>
  </si>
  <si>
    <t>Rationale:</t>
  </si>
  <si>
    <t>Participation Requirements</t>
  </si>
  <si>
    <r>
      <t>To participate, the school will need to submit the Title I schoolwide plan, Parent and Family Engagement Plan, and the two corresponding budgets.  This documentation  is</t>
    </r>
    <r>
      <rPr>
        <b/>
        <u/>
        <sz val="12"/>
        <color rgb="FF000000"/>
        <rFont val="Times New Roman"/>
        <family val="1"/>
      </rPr>
      <t xml:space="preserve"> REQUIRED</t>
    </r>
    <r>
      <rPr>
        <b/>
        <sz val="12"/>
        <color rgb="FF000000"/>
        <rFont val="Times New Roman"/>
        <family val="1"/>
      </rPr>
      <t xml:space="preserve">.  A School Improvement Plan is acceptable if all required componenets are included. The FLDOE template at www.floridacims.org. can be used for the Title I Schoolwide Plan.   </t>
    </r>
  </si>
  <si>
    <t>Dr. Nicole Micheau</t>
  </si>
  <si>
    <t>Title</t>
  </si>
  <si>
    <t xml:space="preserve">                                                                                          Executive Director, Federal Programs</t>
  </si>
  <si>
    <t>o Title I Participation and Reimbursement Form</t>
  </si>
  <si>
    <t>o Title I Budgets for Schoolwide AND Parent and Family Engagement</t>
  </si>
  <si>
    <t>o Title I Schoolwide Plan (SIP) and Parent and Family Engagement Plan</t>
  </si>
  <si>
    <t xml:space="preserve">Total </t>
  </si>
  <si>
    <t>2025-2026 School Year</t>
  </si>
  <si>
    <t>Method of Accessing Title I Funds for the 2025-2026 School Year</t>
  </si>
  <si>
    <t>and Budget will be submitted by April 1, 2025.</t>
  </si>
  <si>
    <t xml:space="preserve">Failure to submit these documents by the Due Date of April 1, 2025 will result in the delay of receipt of your monthly </t>
  </si>
  <si>
    <t xml:space="preserve">Compelted application narratives (2) and budgets (2) form  along with the Intent to Participate must be emailed to the Federal Programs Office by April 1, 2025 if the school is participating in Title I, Part A.  The email address for the year is title1charter@duvalschools.org   </t>
  </si>
  <si>
    <r>
      <t xml:space="preserve">Title I, Part A Schoolwide Budget 
</t>
    </r>
    <r>
      <rPr>
        <sz val="18"/>
        <color theme="8" tint="-0.499984740745262"/>
        <rFont val="Rockwell Nova"/>
        <family val="1"/>
        <scheme val="major"/>
      </rPr>
      <t>2025-2026</t>
    </r>
  </si>
  <si>
    <t>Salaried Activities - Positions are valid until June 30, 2026</t>
  </si>
  <si>
    <t>Non-Salaried Activities - 80% of Spending must be complete by October 31, 2025 and the complete Spending Deadline is - March 31, 2026</t>
  </si>
  <si>
    <t>Web Based Software Licenses - Basic Instruction Rentals - License term must begin on or after 07/01/25 and ends on 06/30/26.</t>
  </si>
  <si>
    <t>2025-2026</t>
  </si>
  <si>
    <t xml:space="preserve">Title I, Part A Parent and Family Engagement </t>
  </si>
  <si>
    <t>Software Licenses for Parent Usage - Quote Required - License term must begin on or after July 01, 2025 and ends on June 30, 2026.</t>
  </si>
  <si>
    <t>Light Refreshments - Food (Purchased)</t>
  </si>
  <si>
    <t xml:space="preserve">Salary </t>
  </si>
  <si>
    <t>Benefits</t>
  </si>
  <si>
    <t xml:space="preserve">P/T Parent Liaison  </t>
  </si>
  <si>
    <t xml:space="preserve">Employee's Name &amp; PN # </t>
  </si>
  <si>
    <t>Part Time Parent Liaison or Volunteer Liaison - 3 to 5 Hours Daily; Not to Exceed 25 Hours Weekly; Should Not Exceed 180 Days Per Student Calendar</t>
  </si>
  <si>
    <t>Seacoast Charter Academy</t>
  </si>
  <si>
    <t xml:space="preserve">Parent Institute </t>
  </si>
  <si>
    <t>Newsletters in English and Spanish</t>
  </si>
  <si>
    <t>Reading Night</t>
  </si>
  <si>
    <t>Math Night</t>
  </si>
  <si>
    <t>Science Night</t>
  </si>
  <si>
    <t>Hand2mind</t>
  </si>
  <si>
    <t>Amazon</t>
  </si>
  <si>
    <t>Luxe-tables for event</t>
  </si>
  <si>
    <t>Math acitivites and manipulatives</t>
  </si>
  <si>
    <t>Reading activities and manipulatives</t>
  </si>
  <si>
    <t>Reading Interventionist - Samantha Armstrong</t>
  </si>
  <si>
    <t>Math Interventionist - Allissia Page</t>
  </si>
  <si>
    <t>Rationale: Having a reading and math inteventionist have continued to improve our learning gains in students. These teachers are able to dissect the data and work with teachers on specific learning goals for students that are not on grade level and/or need tier 3 interventions.</t>
  </si>
  <si>
    <t xml:space="preserve">Rationale: Paras are ssigned to specific grade levels and are able to provide continual support to teachers and students. They provvide small group and one on one assistance for students who are not meeting grade level expectation under teacher direction.  </t>
  </si>
  <si>
    <t>Diamond D, Fl Theater, Fort Caroling &amp; Kinglsey Plantation, Zoo, Sweet Pete's, UNF and Icemen</t>
  </si>
  <si>
    <t>K-5</t>
  </si>
  <si>
    <t>Provide students with real life experiences to excite and enhance their education</t>
  </si>
  <si>
    <t xml:space="preserve">Transportation </t>
  </si>
  <si>
    <t>Rationale: Field trips provide hands on learning, real life experiences that further enhance what they are learning in school while providing concrete experiences.</t>
  </si>
  <si>
    <t>Rationale: Safe transport of students to field trips</t>
  </si>
  <si>
    <t>Treasure Bay</t>
  </si>
  <si>
    <t>Social &amp; Emotional Books PK-5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</si>
</sst>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_(* \(#,##0.00\);_(* &quot;-&quot;??_);_(@_)"/>
    <numFmt numFmtId="164" formatCode="_-&quot;$&quot;* #,##0.00_-;\-&quot;$&quot;* #,##0.00_-;_-&quot;$&quot;* &quot;-&quot;??_-;_-@_-"/>
    <numFmt numFmtId="165" formatCode="&quot;$&quot;#,##0.00"/>
  </numFmts>
  <fonts count="80" x14ac:knownFonts="1">
    <font>
      <sz val="12"/>
      <name val="Calibri"/>
      <family val="2"/>
      <scheme val="minor"/>
    </font>
    <font>
      <sz val="11"/>
      <color theme="1"/>
      <name val="Calibri"/>
      <family val="2"/>
      <scheme val="minor"/>
    </font>
    <font>
      <sz val="8"/>
      <name val="Arial"/>
      <family val="2"/>
    </font>
    <font>
      <sz val="10"/>
      <name val="Calibri"/>
      <family val="2"/>
      <scheme val="minor"/>
    </font>
    <font>
      <sz val="8"/>
      <color theme="7" tint="-0.24994659260841701"/>
      <name val="Calibri"/>
      <family val="2"/>
      <scheme val="minor"/>
    </font>
    <font>
      <b/>
      <sz val="8"/>
      <color theme="7" tint="-0.24994659260841701"/>
      <name val="Rockwell Nova"/>
      <family val="1"/>
      <scheme val="major"/>
    </font>
    <font>
      <b/>
      <sz val="14"/>
      <color theme="0"/>
      <name val="Calibri"/>
      <family val="2"/>
      <scheme val="minor"/>
    </font>
    <font>
      <b/>
      <sz val="28"/>
      <color theme="0"/>
      <name val="Rockwell Nova"/>
      <family val="1"/>
      <scheme val="major"/>
    </font>
    <font>
      <b/>
      <sz val="14"/>
      <color theme="3"/>
      <name val="Calibri"/>
      <family val="2"/>
      <scheme val="minor"/>
    </font>
    <font>
      <sz val="12"/>
      <name val="Calibri"/>
      <family val="2"/>
      <scheme val="minor"/>
    </font>
    <font>
      <b/>
      <sz val="14"/>
      <color theme="7"/>
      <name val="Calibri"/>
      <family val="2"/>
      <scheme val="minor"/>
    </font>
    <font>
      <b/>
      <sz val="14"/>
      <color theme="3"/>
      <name val="Calibri"/>
      <family val="2"/>
    </font>
    <font>
      <b/>
      <sz val="12"/>
      <color theme="3"/>
      <name val="Calibri"/>
      <family val="2"/>
      <scheme val="minor"/>
    </font>
    <font>
      <b/>
      <sz val="12"/>
      <color theme="7"/>
      <name val="Calibri"/>
      <family val="2"/>
      <scheme val="minor"/>
    </font>
    <font>
      <b/>
      <sz val="48"/>
      <color theme="0"/>
      <name val="Rockwell Nova"/>
      <family val="1"/>
      <scheme val="major"/>
    </font>
    <font>
      <sz val="11"/>
      <color theme="1" tint="0.24994659260841701"/>
      <name val="Calibri"/>
      <family val="2"/>
      <scheme val="minor"/>
    </font>
    <font>
      <sz val="11"/>
      <color theme="0"/>
      <name val="Calibri"/>
      <family val="2"/>
      <scheme val="minor"/>
    </font>
    <font>
      <sz val="11"/>
      <name val="Calibri"/>
      <family val="2"/>
      <scheme val="minor"/>
    </font>
    <font>
      <b/>
      <sz val="11"/>
      <color theme="9" tint="-0.499984740745262"/>
      <name val="Calibri"/>
      <family val="2"/>
      <scheme val="minor"/>
    </font>
    <font>
      <b/>
      <sz val="11"/>
      <color theme="6" tint="-0.499984740745262"/>
      <name val="Calibri"/>
      <family val="2"/>
      <scheme val="minor"/>
    </font>
    <font>
      <sz val="11"/>
      <color theme="9" tint="-0.499984740745262"/>
      <name val="Calibri"/>
      <family val="2"/>
      <scheme val="minor"/>
    </font>
    <font>
      <b/>
      <sz val="11"/>
      <color theme="3"/>
      <name val="Calibri"/>
      <family val="2"/>
    </font>
    <font>
      <b/>
      <sz val="11"/>
      <color theme="7" tint="-0.24994659260841701"/>
      <name val="Rockwell Nova"/>
      <family val="1"/>
      <scheme val="major"/>
    </font>
    <font>
      <b/>
      <sz val="11"/>
      <color rgb="FFFF0000"/>
      <name val="Calibri"/>
      <family val="2"/>
      <scheme val="minor"/>
    </font>
    <font>
      <i/>
      <sz val="11"/>
      <name val="Calibri"/>
      <family val="2"/>
      <scheme val="minor"/>
    </font>
    <font>
      <b/>
      <sz val="9"/>
      <name val="Calibri"/>
      <family val="2"/>
      <scheme val="minor"/>
    </font>
    <font>
      <b/>
      <sz val="12"/>
      <color theme="9" tint="-0.249977111117893"/>
      <name val="Calibri"/>
      <family val="2"/>
      <scheme val="minor"/>
    </font>
    <font>
      <b/>
      <sz val="12"/>
      <color rgb="FF7030A0"/>
      <name val="Calibri"/>
      <family val="2"/>
      <scheme val="minor"/>
    </font>
    <font>
      <b/>
      <sz val="12"/>
      <color theme="0"/>
      <name val="Calibri"/>
      <family val="2"/>
      <scheme val="minor"/>
    </font>
    <font>
      <b/>
      <sz val="11"/>
      <color theme="0"/>
      <name val="Calibri"/>
      <family val="2"/>
      <scheme val="minor"/>
    </font>
    <font>
      <b/>
      <sz val="11"/>
      <color theme="0"/>
      <name val="Calibri"/>
      <family val="2"/>
    </font>
    <font>
      <b/>
      <sz val="12"/>
      <name val="Calibri"/>
      <family val="2"/>
      <scheme val="minor"/>
    </font>
    <font>
      <b/>
      <sz val="12"/>
      <color theme="9" tint="-0.499984740745262"/>
      <name val="Calibri"/>
      <family val="2"/>
      <scheme val="minor"/>
    </font>
    <font>
      <sz val="10.5"/>
      <name val="Calibri"/>
      <family val="2"/>
      <scheme val="minor"/>
    </font>
    <font>
      <sz val="14"/>
      <name val="Calibri"/>
      <family val="2"/>
      <scheme val="minor"/>
    </font>
    <font>
      <b/>
      <sz val="14"/>
      <color theme="6" tint="-0.499984740745262"/>
      <name val="Calibri"/>
      <family val="2"/>
      <scheme val="minor"/>
    </font>
    <font>
      <b/>
      <sz val="14"/>
      <color theme="9" tint="-0.499984740745262"/>
      <name val="Calibri"/>
      <family val="2"/>
      <scheme val="minor"/>
    </font>
    <font>
      <sz val="14"/>
      <color theme="9" tint="-0.499984740745262"/>
      <name val="Calibri"/>
      <family val="2"/>
      <scheme val="minor"/>
    </font>
    <font>
      <b/>
      <sz val="12"/>
      <color theme="6" tint="-0.499984740745262"/>
      <name val="Calibri"/>
      <family val="2"/>
      <scheme val="minor"/>
    </font>
    <font>
      <b/>
      <sz val="10"/>
      <color theme="0"/>
      <name val="Calibri"/>
      <family val="2"/>
      <scheme val="minor"/>
    </font>
    <font>
      <sz val="12"/>
      <color theme="9" tint="-0.499984740745262"/>
      <name val="Calibri"/>
      <family val="2"/>
      <scheme val="minor"/>
    </font>
    <font>
      <sz val="11"/>
      <color rgb="FFFF0000"/>
      <name val="Calibri"/>
      <family val="2"/>
      <scheme val="minor"/>
    </font>
    <font>
      <b/>
      <sz val="11"/>
      <name val="Calibri"/>
      <family val="2"/>
      <scheme val="minor"/>
    </font>
    <font>
      <sz val="8"/>
      <name val="Calibri"/>
      <family val="2"/>
      <scheme val="minor"/>
    </font>
    <font>
      <b/>
      <sz val="18"/>
      <color rgb="FFFF0000"/>
      <name val="Calibri"/>
      <family val="2"/>
      <scheme val="minor"/>
    </font>
    <font>
      <b/>
      <sz val="12"/>
      <color theme="8" tint="-0.499984740745262"/>
      <name val="Calibri"/>
      <family val="2"/>
      <scheme val="minor"/>
    </font>
    <font>
      <sz val="40"/>
      <color theme="8" tint="-0.499984740745262"/>
      <name val="Rockwell Nova"/>
      <family val="1"/>
      <scheme val="major"/>
    </font>
    <font>
      <b/>
      <sz val="10"/>
      <name val="Calibri"/>
      <family val="2"/>
      <scheme val="minor"/>
    </font>
    <font>
      <sz val="24"/>
      <color theme="7" tint="-0.249977111117893"/>
      <name val="Rockwell Nova"/>
      <family val="1"/>
      <scheme val="major"/>
    </font>
    <font>
      <b/>
      <u/>
      <sz val="14"/>
      <color theme="6" tint="-0.499984740745262"/>
      <name val="Calibri"/>
      <family val="2"/>
      <scheme val="minor"/>
    </font>
    <font>
      <b/>
      <i/>
      <sz val="12"/>
      <name val="Calibri"/>
      <family val="2"/>
      <scheme val="minor"/>
    </font>
    <font>
      <b/>
      <sz val="16"/>
      <name val="Calibri"/>
      <family val="2"/>
      <scheme val="minor"/>
    </font>
    <font>
      <sz val="14"/>
      <color theme="0"/>
      <name val="Calibri"/>
      <family val="2"/>
      <scheme val="minor"/>
    </font>
    <font>
      <sz val="16"/>
      <name val="Calibri"/>
      <family val="2"/>
      <scheme val="minor"/>
    </font>
    <font>
      <b/>
      <i/>
      <sz val="14"/>
      <name val="Calibri"/>
      <family val="2"/>
      <scheme val="minor"/>
    </font>
    <font>
      <strike/>
      <sz val="11"/>
      <name val="Calibri"/>
      <family val="2"/>
      <scheme val="minor"/>
    </font>
    <font>
      <strike/>
      <sz val="10"/>
      <name val="Calibri"/>
      <family val="2"/>
      <scheme val="minor"/>
    </font>
    <font>
      <b/>
      <strike/>
      <sz val="14"/>
      <color theme="3"/>
      <name val="Calibri"/>
      <family val="2"/>
    </font>
    <font>
      <b/>
      <sz val="16"/>
      <color theme="0"/>
      <name val="Calibri"/>
      <family val="2"/>
      <scheme val="minor"/>
    </font>
    <font>
      <i/>
      <sz val="10"/>
      <name val="Calibri"/>
      <family val="2"/>
      <scheme val="minor"/>
    </font>
    <font>
      <sz val="18"/>
      <color theme="8" tint="-0.499984740745262"/>
      <name val="Rockwell Nova"/>
      <family val="1"/>
      <scheme val="major"/>
    </font>
    <font>
      <sz val="14"/>
      <color rgb="FF000000"/>
      <name val="Wingdings"/>
      <charset val="2"/>
    </font>
    <font>
      <sz val="14"/>
      <color rgb="FF000000"/>
      <name val="Calibri"/>
      <family val="2"/>
      <scheme val="minor"/>
    </font>
    <font>
      <sz val="11"/>
      <color rgb="FF000000"/>
      <name val="Calibri"/>
      <family val="2"/>
      <scheme val="minor"/>
    </font>
    <font>
      <b/>
      <sz val="13"/>
      <color rgb="FF000000"/>
      <name val="Times New Roman"/>
      <family val="1"/>
    </font>
    <font>
      <b/>
      <sz val="13"/>
      <color rgb="FFFF0000"/>
      <name val="Times New Roman"/>
      <family val="1"/>
    </font>
    <font>
      <b/>
      <sz val="12"/>
      <color rgb="FF000000"/>
      <name val="Times New Roman"/>
      <family val="1"/>
    </font>
    <font>
      <b/>
      <i/>
      <sz val="12"/>
      <color rgb="FF000000"/>
      <name val="Times New Roman"/>
      <family val="1"/>
    </font>
    <font>
      <sz val="12"/>
      <color rgb="FF000000"/>
      <name val="Times New Roman"/>
      <family val="1"/>
    </font>
    <font>
      <b/>
      <i/>
      <sz val="10"/>
      <color rgb="FF000000"/>
      <name val="Times New Roman"/>
      <family val="1"/>
    </font>
    <font>
      <b/>
      <u/>
      <sz val="12"/>
      <color rgb="FFFF0000"/>
      <name val="Times New Roman"/>
      <family val="1"/>
    </font>
    <font>
      <u/>
      <sz val="12"/>
      <color rgb="FFFF0000"/>
      <name val="Times New Roman"/>
      <family val="1"/>
    </font>
    <font>
      <b/>
      <u/>
      <sz val="12"/>
      <color rgb="FF000000"/>
      <name val="Times New Roman"/>
      <family val="1"/>
    </font>
    <font>
      <b/>
      <i/>
      <sz val="14"/>
      <color rgb="FF000000"/>
      <name val="Calibri"/>
      <family val="2"/>
      <scheme val="minor"/>
    </font>
    <font>
      <sz val="12"/>
      <color rgb="FF000000"/>
      <name val="Traditional Arabic"/>
      <family val="1"/>
    </font>
    <font>
      <u/>
      <sz val="12"/>
      <color rgb="FF000000"/>
      <name val="Traditional Arabic"/>
      <family val="1"/>
    </font>
    <font>
      <b/>
      <sz val="12"/>
      <color theme="1"/>
      <name val="Calibri"/>
      <family val="2"/>
      <scheme val="minor"/>
    </font>
    <font>
      <b/>
      <sz val="12"/>
      <color rgb="FFFF0000"/>
      <name val="Calibri"/>
      <family val="2"/>
      <scheme val="minor"/>
    </font>
    <font>
      <sz val="12"/>
      <color theme="1"/>
      <name val="Calibri"/>
      <family val="2"/>
      <scheme val="minor"/>
    </font>
    <font>
      <sz val="12"/>
      <color rgb="FFFF0000"/>
      <name val="Calibri"/>
      <family val="2"/>
      <scheme val="minor"/>
    </font>
  </fonts>
  <fills count="21">
    <fill>
      <patternFill patternType="none"/>
    </fill>
    <fill>
      <patternFill patternType="gray125"/>
    </fill>
    <fill>
      <patternFill patternType="solid">
        <fgColor theme="7" tint="0.79998168889431442"/>
        <bgColor indexed="65"/>
      </patternFill>
    </fill>
    <fill>
      <patternFill patternType="solid">
        <fgColor theme="3"/>
        <bgColor indexed="64"/>
      </patternFill>
    </fill>
    <fill>
      <patternFill patternType="solid">
        <fgColor theme="0" tint="-4.9989318521683403E-2"/>
        <bgColor indexed="64"/>
      </patternFill>
    </fill>
    <fill>
      <patternFill patternType="solid">
        <fgColor theme="7"/>
        <bgColor indexed="64"/>
      </patternFill>
    </fill>
    <fill>
      <patternFill patternType="solid">
        <fgColor theme="6" tint="-0.499984740745262"/>
        <bgColor indexed="64"/>
      </patternFill>
    </fill>
    <fill>
      <patternFill patternType="solid">
        <fgColor theme="8" tint="0.79998168889431442"/>
        <bgColor auto="1"/>
      </patternFill>
    </fill>
    <fill>
      <patternFill patternType="solid">
        <fgColor theme="0" tint="-0.14999847407452621"/>
        <bgColor indexed="64"/>
      </patternFill>
    </fill>
    <fill>
      <patternFill patternType="solid">
        <fgColor rgb="FFFFFF00"/>
        <bgColor indexed="64"/>
      </patternFill>
    </fill>
    <fill>
      <patternFill patternType="solid">
        <fgColor theme="9" tint="-0.249977111117893"/>
        <bgColor indexed="64"/>
      </patternFill>
    </fill>
    <fill>
      <patternFill patternType="solid">
        <fgColor theme="1"/>
        <bgColor indexed="64"/>
      </patternFill>
    </fill>
    <fill>
      <patternFill patternType="solid">
        <fgColor rgb="FFFFFFCC"/>
        <bgColor indexed="64"/>
      </patternFill>
    </fill>
    <fill>
      <patternFill patternType="solid">
        <fgColor theme="0"/>
        <bgColor indexed="64"/>
      </patternFill>
    </fill>
    <fill>
      <patternFill patternType="solid">
        <fgColor rgb="FF7030A0"/>
        <bgColor indexed="64"/>
      </patternFill>
    </fill>
    <fill>
      <patternFill patternType="solid">
        <fgColor theme="7"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FF00"/>
        <bgColor rgb="FF000000"/>
      </patternFill>
    </fill>
    <fill>
      <patternFill patternType="solid">
        <fgColor theme="5" tint="0.39997558519241921"/>
        <bgColor indexed="64"/>
      </patternFill>
    </fill>
  </fills>
  <borders count="42">
    <border>
      <left/>
      <right/>
      <top/>
      <bottom/>
      <diagonal/>
    </border>
    <border>
      <left/>
      <right/>
      <top style="thin">
        <color theme="7"/>
      </top>
      <bottom style="thin">
        <color theme="7"/>
      </bottom>
      <diagonal/>
    </border>
    <border>
      <left/>
      <right/>
      <top/>
      <bottom style="medium">
        <color theme="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theme="3"/>
      </bottom>
      <diagonal/>
    </border>
    <border>
      <left/>
      <right style="thin">
        <color indexed="64"/>
      </right>
      <top style="thin">
        <color indexed="64"/>
      </top>
      <bottom style="medium">
        <color theme="3"/>
      </bottom>
      <diagonal/>
    </border>
    <border>
      <left style="thin">
        <color indexed="64"/>
      </left>
      <right/>
      <top style="medium">
        <color theme="3"/>
      </top>
      <bottom style="thin">
        <color indexed="64"/>
      </bottom>
      <diagonal/>
    </border>
    <border>
      <left/>
      <right/>
      <top style="medium">
        <color theme="3"/>
      </top>
      <bottom style="thin">
        <color indexed="64"/>
      </bottom>
      <diagonal/>
    </border>
    <border>
      <left/>
      <right style="thin">
        <color indexed="64"/>
      </right>
      <top style="medium">
        <color theme="3"/>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s>
  <cellStyleXfs count="24">
    <xf numFmtId="0" fontId="0" fillId="0" borderId="0"/>
    <xf numFmtId="0" fontId="14" fillId="0" borderId="0">
      <alignment horizontal="right" vertical="center"/>
    </xf>
    <xf numFmtId="0" fontId="7" fillId="5" borderId="0">
      <alignment horizontal="center" vertical="center"/>
    </xf>
    <xf numFmtId="165" fontId="13" fillId="0" borderId="0">
      <alignment vertical="center"/>
    </xf>
    <xf numFmtId="0" fontId="8" fillId="0" borderId="0">
      <alignment horizontal="right" vertical="center"/>
    </xf>
    <xf numFmtId="0" fontId="6" fillId="3" borderId="0">
      <alignment horizontal="left" vertical="center"/>
    </xf>
    <xf numFmtId="165" fontId="5" fillId="0" borderId="1">
      <alignment horizontal="right" vertical="center"/>
    </xf>
    <xf numFmtId="165" fontId="4" fillId="2" borderId="0">
      <alignment horizontal="right" vertical="center"/>
    </xf>
    <xf numFmtId="165" fontId="4" fillId="0" borderId="0">
      <alignment horizontal="right" vertical="center"/>
    </xf>
    <xf numFmtId="165" fontId="6" fillId="3" borderId="0">
      <alignment horizontal="right" vertical="center"/>
    </xf>
    <xf numFmtId="0" fontId="10" fillId="0" borderId="0">
      <alignment horizontal="left" vertical="center"/>
    </xf>
    <xf numFmtId="165" fontId="13" fillId="0" borderId="0">
      <alignment vertical="center"/>
    </xf>
    <xf numFmtId="0" fontId="11" fillId="0" borderId="0">
      <alignment horizontal="left" vertical="center"/>
    </xf>
    <xf numFmtId="165" fontId="9" fillId="0" borderId="0"/>
    <xf numFmtId="165" fontId="12" fillId="0" borderId="0">
      <alignment horizontal="right" vertical="center"/>
    </xf>
    <xf numFmtId="165" fontId="12" fillId="0" borderId="0">
      <alignment vertical="center"/>
    </xf>
    <xf numFmtId="165" fontId="12" fillId="0" borderId="0">
      <alignment horizontal="left" vertical="center"/>
    </xf>
    <xf numFmtId="0" fontId="8" fillId="0" borderId="0">
      <alignment horizontal="left" vertical="center"/>
    </xf>
    <xf numFmtId="0" fontId="15" fillId="0" borderId="0"/>
    <xf numFmtId="9" fontId="15" fillId="0" borderId="0" applyFont="0" applyFill="0" applyBorder="0" applyAlignment="0" applyProtection="0"/>
    <xf numFmtId="164" fontId="1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1" fillId="0" borderId="0"/>
  </cellStyleXfs>
  <cellXfs count="419">
    <xf numFmtId="0" fontId="0" fillId="0" borderId="0" xfId="0"/>
    <xf numFmtId="0" fontId="3" fillId="0" borderId="0" xfId="0" applyFont="1"/>
    <xf numFmtId="0" fontId="3" fillId="0" borderId="0" xfId="0" applyFont="1" applyAlignment="1">
      <alignment horizontal="left"/>
    </xf>
    <xf numFmtId="0" fontId="11" fillId="0" borderId="0" xfId="12">
      <alignment horizontal="left" vertical="center"/>
    </xf>
    <xf numFmtId="0" fontId="8" fillId="0" borderId="0" xfId="4">
      <alignment horizontal="right" vertical="center"/>
    </xf>
    <xf numFmtId="0" fontId="15" fillId="0" borderId="0" xfId="18" applyProtection="1">
      <protection locked="0"/>
    </xf>
    <xf numFmtId="0" fontId="15" fillId="0" borderId="0" xfId="18" applyAlignment="1" applyProtection="1">
      <alignment vertical="center"/>
      <protection locked="0"/>
    </xf>
    <xf numFmtId="0" fontId="17" fillId="0" borderId="0" xfId="0" applyFont="1"/>
    <xf numFmtId="0" fontId="17" fillId="0" borderId="0" xfId="0" applyFont="1" applyAlignment="1">
      <alignment vertical="center"/>
    </xf>
    <xf numFmtId="0" fontId="17" fillId="0" borderId="3" xfId="0" applyFont="1" applyBorder="1" applyAlignment="1">
      <alignment vertical="top"/>
    </xf>
    <xf numFmtId="0" fontId="17" fillId="4" borderId="0" xfId="0" applyFont="1" applyFill="1" applyAlignment="1">
      <alignment horizontal="left" vertical="top"/>
    </xf>
    <xf numFmtId="165" fontId="17" fillId="4" borderId="0" xfId="13" applyFont="1" applyFill="1" applyAlignment="1">
      <alignment horizontal="left" vertical="top"/>
    </xf>
    <xf numFmtId="0" fontId="17" fillId="0" borderId="0" xfId="0" applyFont="1" applyAlignment="1">
      <alignment vertical="top"/>
    </xf>
    <xf numFmtId="0" fontId="17" fillId="0" borderId="3" xfId="0" applyFont="1" applyBorder="1" applyAlignment="1">
      <alignment vertical="top" wrapText="1"/>
    </xf>
    <xf numFmtId="0" fontId="26" fillId="0" borderId="0" xfId="0" applyFont="1"/>
    <xf numFmtId="0" fontId="17" fillId="0" borderId="3" xfId="0" applyFont="1" applyBorder="1" applyAlignment="1">
      <alignment vertical="center" wrapText="1"/>
    </xf>
    <xf numFmtId="0" fontId="16" fillId="6" borderId="0" xfId="9" applyNumberFormat="1" applyFont="1" applyFill="1" applyAlignment="1">
      <alignment horizontal="center" vertical="top"/>
    </xf>
    <xf numFmtId="0" fontId="17" fillId="0" borderId="3" xfId="0" applyFont="1" applyBorder="1" applyAlignment="1">
      <alignment vertical="center"/>
    </xf>
    <xf numFmtId="0" fontId="17" fillId="0" borderId="3" xfId="0" applyFont="1" applyBorder="1" applyAlignment="1">
      <alignment horizontal="center" vertical="top" wrapText="1"/>
    </xf>
    <xf numFmtId="0" fontId="17" fillId="0" borderId="3" xfId="0" applyFont="1" applyBorder="1" applyAlignment="1">
      <alignment horizontal="center" vertical="top"/>
    </xf>
    <xf numFmtId="0" fontId="17" fillId="4" borderId="3" xfId="0" applyFont="1" applyFill="1" applyBorder="1" applyAlignment="1">
      <alignment horizontal="center" vertical="top"/>
    </xf>
    <xf numFmtId="165" fontId="3" fillId="0" borderId="0" xfId="0" applyNumberFormat="1" applyFont="1"/>
    <xf numFmtId="0" fontId="20" fillId="4" borderId="0" xfId="0" applyFont="1" applyFill="1"/>
    <xf numFmtId="165" fontId="18" fillId="4" borderId="0" xfId="11" applyFont="1" applyFill="1">
      <alignment vertical="center"/>
    </xf>
    <xf numFmtId="0" fontId="17" fillId="4" borderId="3" xfId="0" applyFont="1" applyFill="1" applyBorder="1" applyAlignment="1" applyProtection="1">
      <alignment horizontal="left" vertical="top"/>
      <protection locked="0"/>
    </xf>
    <xf numFmtId="43" fontId="17" fillId="0" borderId="3" xfId="21" applyFont="1" applyBorder="1" applyAlignment="1" applyProtection="1">
      <alignment horizontal="right" vertical="top"/>
      <protection locked="0"/>
    </xf>
    <xf numFmtId="43" fontId="17" fillId="11" borderId="3" xfId="21" applyFont="1" applyFill="1" applyBorder="1" applyAlignment="1" applyProtection="1">
      <alignment vertical="top"/>
    </xf>
    <xf numFmtId="43" fontId="17" fillId="11" borderId="3" xfId="21" applyFont="1" applyFill="1" applyBorder="1" applyAlignment="1" applyProtection="1">
      <alignment horizontal="center" vertical="center"/>
    </xf>
    <xf numFmtId="165" fontId="17" fillId="4" borderId="3" xfId="13" applyFont="1" applyFill="1" applyBorder="1" applyAlignment="1" applyProtection="1">
      <alignment horizontal="right" vertical="top"/>
      <protection locked="0"/>
    </xf>
    <xf numFmtId="0" fontId="24" fillId="4" borderId="3" xfId="0" applyFont="1" applyFill="1" applyBorder="1" applyAlignment="1" applyProtection="1">
      <alignment horizontal="left" vertical="top"/>
      <protection locked="0"/>
    </xf>
    <xf numFmtId="0" fontId="27" fillId="0" borderId="0" xfId="0" applyFont="1"/>
    <xf numFmtId="0" fontId="25" fillId="8" borderId="5" xfId="0" applyFont="1" applyFill="1" applyBorder="1" applyAlignment="1">
      <alignment vertical="center" wrapText="1"/>
    </xf>
    <xf numFmtId="0" fontId="16" fillId="6" borderId="11" xfId="9" applyNumberFormat="1" applyFont="1" applyFill="1" applyBorder="1" applyAlignment="1">
      <alignment horizontal="center" vertical="top"/>
    </xf>
    <xf numFmtId="0" fontId="17" fillId="4" borderId="11" xfId="0" applyFont="1" applyFill="1" applyBorder="1" applyAlignment="1">
      <alignment horizontal="left" vertical="top"/>
    </xf>
    <xf numFmtId="165" fontId="17" fillId="4" borderId="12" xfId="13" applyFont="1" applyFill="1" applyBorder="1" applyAlignment="1">
      <alignment horizontal="right"/>
    </xf>
    <xf numFmtId="165" fontId="17" fillId="4" borderId="12" xfId="13" applyFont="1" applyFill="1" applyBorder="1" applyAlignment="1">
      <alignment horizontal="right" vertical="top"/>
    </xf>
    <xf numFmtId="0" fontId="27" fillId="0" borderId="11" xfId="10" applyFont="1" applyBorder="1">
      <alignment horizontal="left" vertical="center"/>
    </xf>
    <xf numFmtId="165" fontId="27" fillId="0" borderId="0" xfId="3" applyFont="1" applyAlignment="1">
      <alignment horizontal="left" vertical="center"/>
    </xf>
    <xf numFmtId="0" fontId="19" fillId="4" borderId="11" xfId="10" applyFont="1" applyFill="1" applyBorder="1">
      <alignment horizontal="left" vertical="center"/>
    </xf>
    <xf numFmtId="165" fontId="18" fillId="4" borderId="0" xfId="3" applyFont="1" applyFill="1">
      <alignment vertical="center"/>
    </xf>
    <xf numFmtId="165" fontId="18" fillId="4" borderId="0" xfId="3" applyFont="1" applyFill="1" applyAlignment="1">
      <alignment horizontal="left" vertical="center"/>
    </xf>
    <xf numFmtId="0" fontId="24" fillId="12" borderId="3" xfId="0" applyFont="1" applyFill="1" applyBorder="1" applyAlignment="1" applyProtection="1">
      <alignment horizontal="left" vertical="top"/>
      <protection locked="0"/>
    </xf>
    <xf numFmtId="0" fontId="24" fillId="12" borderId="3" xfId="0" applyFont="1" applyFill="1" applyBorder="1" applyAlignment="1" applyProtection="1">
      <alignment horizontal="left" vertical="top" wrapText="1"/>
      <protection locked="0"/>
    </xf>
    <xf numFmtId="165" fontId="17" fillId="4" borderId="3" xfId="13" applyFont="1" applyFill="1" applyBorder="1" applyAlignment="1">
      <alignment horizontal="right" vertical="top"/>
    </xf>
    <xf numFmtId="0" fontId="17" fillId="13" borderId="3" xfId="0" applyFont="1" applyFill="1" applyBorder="1" applyAlignment="1">
      <alignment horizontal="left" vertical="top"/>
    </xf>
    <xf numFmtId="0" fontId="17" fillId="13" borderId="3" xfId="0" applyFont="1" applyFill="1" applyBorder="1" applyAlignment="1">
      <alignment horizontal="left" vertical="top" wrapText="1"/>
    </xf>
    <xf numFmtId="0" fontId="17" fillId="13" borderId="0" xfId="0" applyFont="1" applyFill="1"/>
    <xf numFmtId="0" fontId="17" fillId="12" borderId="3" xfId="0" applyFont="1" applyFill="1" applyBorder="1" applyAlignment="1" applyProtection="1">
      <alignment horizontal="center" vertical="top"/>
      <protection locked="0"/>
    </xf>
    <xf numFmtId="0" fontId="17" fillId="4" borderId="0" xfId="0" applyFont="1" applyFill="1" applyAlignment="1" applyProtection="1">
      <alignment horizontal="left" vertical="top"/>
      <protection locked="0"/>
    </xf>
    <xf numFmtId="0" fontId="17" fillId="12" borderId="3" xfId="0" applyFont="1" applyFill="1" applyBorder="1" applyAlignment="1" applyProtection="1">
      <alignment horizontal="center" vertical="top" wrapText="1"/>
      <protection locked="0"/>
    </xf>
    <xf numFmtId="0" fontId="29" fillId="14" borderId="11" xfId="17" applyFont="1" applyFill="1" applyBorder="1">
      <alignment horizontal="left" vertical="center"/>
    </xf>
    <xf numFmtId="0" fontId="30" fillId="14" borderId="0" xfId="12" applyFont="1" applyFill="1">
      <alignment horizontal="left" vertical="center"/>
    </xf>
    <xf numFmtId="43" fontId="17" fillId="0" borderId="0" xfId="21" applyFont="1" applyFill="1" applyBorder="1"/>
    <xf numFmtId="43" fontId="3" fillId="0" borderId="0" xfId="21" applyFont="1" applyFill="1" applyBorder="1"/>
    <xf numFmtId="0" fontId="3" fillId="0" borderId="0" xfId="0" applyFont="1" applyProtection="1">
      <protection locked="0"/>
    </xf>
    <xf numFmtId="0" fontId="34" fillId="0" borderId="0" xfId="0" applyFont="1"/>
    <xf numFmtId="0" fontId="12" fillId="0" borderId="0" xfId="4" applyFont="1">
      <alignment horizontal="right" vertical="center"/>
    </xf>
    <xf numFmtId="0" fontId="9" fillId="0" borderId="0" xfId="0" applyFont="1"/>
    <xf numFmtId="0" fontId="3" fillId="0" borderId="0" xfId="0" applyFont="1" applyAlignment="1">
      <alignment horizontal="right"/>
    </xf>
    <xf numFmtId="0" fontId="30" fillId="14" borderId="12" xfId="12" applyFont="1" applyFill="1" applyBorder="1" applyAlignment="1">
      <alignment horizontal="right" vertical="center"/>
    </xf>
    <xf numFmtId="43" fontId="17" fillId="0" borderId="3" xfId="21" applyFont="1" applyBorder="1" applyAlignment="1">
      <alignment horizontal="right" vertical="center"/>
    </xf>
    <xf numFmtId="165" fontId="18" fillId="4" borderId="12" xfId="11" applyFont="1" applyFill="1" applyBorder="1" applyAlignment="1">
      <alignment horizontal="right" vertical="center"/>
    </xf>
    <xf numFmtId="165" fontId="32" fillId="15" borderId="12" xfId="11" applyFont="1" applyFill="1" applyBorder="1" applyAlignment="1">
      <alignment horizontal="right" vertical="center"/>
    </xf>
    <xf numFmtId="165" fontId="31" fillId="12" borderId="13" xfId="0" applyNumberFormat="1" applyFont="1" applyFill="1" applyBorder="1" applyAlignment="1">
      <alignment horizontal="right"/>
    </xf>
    <xf numFmtId="165" fontId="31" fillId="12" borderId="15" xfId="0" applyNumberFormat="1" applyFont="1" applyFill="1" applyBorder="1" applyAlignment="1">
      <alignment horizontal="right"/>
    </xf>
    <xf numFmtId="0" fontId="17" fillId="4" borderId="3" xfId="13" applyNumberFormat="1" applyFont="1" applyFill="1" applyBorder="1" applyAlignment="1" applyProtection="1">
      <alignment horizontal="center" vertical="top"/>
      <protection locked="0"/>
    </xf>
    <xf numFmtId="165" fontId="17" fillId="12" borderId="3" xfId="13" applyFont="1" applyFill="1" applyBorder="1" applyAlignment="1" applyProtection="1">
      <alignment horizontal="right" vertical="top"/>
      <protection locked="0"/>
    </xf>
    <xf numFmtId="0" fontId="17" fillId="4" borderId="3" xfId="0" applyFont="1" applyFill="1" applyBorder="1" applyAlignment="1" applyProtection="1">
      <alignment horizontal="center" vertical="top"/>
      <protection locked="0"/>
    </xf>
    <xf numFmtId="0" fontId="17" fillId="4" borderId="3" xfId="0" applyFont="1" applyFill="1" applyBorder="1" applyAlignment="1" applyProtection="1">
      <alignment horizontal="center" vertical="center"/>
      <protection locked="0"/>
    </xf>
    <xf numFmtId="3" fontId="3" fillId="0" borderId="0" xfId="0" applyNumberFormat="1" applyFont="1"/>
    <xf numFmtId="9" fontId="3" fillId="0" borderId="0" xfId="22" applyFont="1" applyFill="1" applyBorder="1"/>
    <xf numFmtId="10" fontId="3" fillId="0" borderId="0" xfId="0" applyNumberFormat="1" applyFont="1"/>
    <xf numFmtId="0" fontId="16" fillId="6" borderId="12" xfId="9" applyNumberFormat="1" applyFont="1" applyFill="1" applyBorder="1" applyAlignment="1">
      <alignment horizontal="center" vertical="top"/>
    </xf>
    <xf numFmtId="0" fontId="39" fillId="10" borderId="3" xfId="0" applyFont="1" applyFill="1" applyBorder="1" applyAlignment="1">
      <alignment horizontal="center" vertical="center" wrapText="1"/>
    </xf>
    <xf numFmtId="9" fontId="39" fillId="10" borderId="3" xfId="0" applyNumberFormat="1" applyFont="1" applyFill="1" applyBorder="1" applyAlignment="1">
      <alignment horizontal="center" vertical="center" wrapText="1"/>
    </xf>
    <xf numFmtId="0" fontId="39" fillId="10" borderId="3" xfId="0" applyFont="1" applyFill="1" applyBorder="1" applyAlignment="1">
      <alignment horizontal="center" vertical="center"/>
    </xf>
    <xf numFmtId="0" fontId="19" fillId="8" borderId="11" xfId="10" applyFont="1" applyFill="1" applyBorder="1">
      <alignment horizontal="left" vertical="center"/>
    </xf>
    <xf numFmtId="165" fontId="18" fillId="8" borderId="0" xfId="3" applyFont="1" applyFill="1">
      <alignment vertical="center"/>
    </xf>
    <xf numFmtId="165" fontId="18" fillId="8" borderId="0" xfId="3" applyFont="1" applyFill="1" applyAlignment="1">
      <alignment horizontal="left" vertical="center"/>
    </xf>
    <xf numFmtId="0" fontId="20" fillId="8" borderId="0" xfId="0" applyFont="1" applyFill="1"/>
    <xf numFmtId="165" fontId="18" fillId="8" borderId="0" xfId="11" applyFont="1" applyFill="1">
      <alignment vertical="center"/>
    </xf>
    <xf numFmtId="165" fontId="18" fillId="8" borderId="12" xfId="11" applyFont="1" applyFill="1" applyBorder="1" applyAlignment="1">
      <alignment horizontal="right" vertical="center"/>
    </xf>
    <xf numFmtId="43" fontId="19" fillId="8" borderId="11" xfId="21" applyFont="1" applyFill="1" applyBorder="1" applyAlignment="1">
      <alignment horizontal="left" vertical="center"/>
    </xf>
    <xf numFmtId="43" fontId="18" fillId="8" borderId="0" xfId="21" applyFont="1" applyFill="1" applyBorder="1" applyAlignment="1">
      <alignment vertical="center"/>
    </xf>
    <xf numFmtId="43" fontId="18" fillId="8" borderId="0" xfId="21" applyFont="1" applyFill="1" applyBorder="1" applyAlignment="1">
      <alignment horizontal="left" vertical="center"/>
    </xf>
    <xf numFmtId="43" fontId="20" fillId="8" borderId="0" xfId="21" applyFont="1" applyFill="1" applyBorder="1"/>
    <xf numFmtId="43" fontId="18" fillId="8" borderId="12" xfId="21" applyFont="1" applyFill="1" applyBorder="1" applyAlignment="1">
      <alignment horizontal="right" vertical="center"/>
    </xf>
    <xf numFmtId="0" fontId="17" fillId="0" borderId="3" xfId="0" applyFont="1" applyBorder="1" applyAlignment="1" applyProtection="1">
      <alignment horizontal="left" vertical="top"/>
      <protection locked="0"/>
    </xf>
    <xf numFmtId="165" fontId="17" fillId="0" borderId="3" xfId="13" applyFont="1" applyBorder="1" applyAlignment="1" applyProtection="1">
      <alignment horizontal="right" vertical="top"/>
      <protection locked="0"/>
    </xf>
    <xf numFmtId="0" fontId="38" fillId="15" borderId="11" xfId="10" applyFont="1" applyFill="1" applyBorder="1">
      <alignment horizontal="left" vertical="center"/>
    </xf>
    <xf numFmtId="165" fontId="32" fillId="15" borderId="0" xfId="3" applyFont="1" applyFill="1">
      <alignment vertical="center"/>
    </xf>
    <xf numFmtId="165" fontId="32" fillId="15" borderId="0" xfId="3" applyFont="1" applyFill="1" applyAlignment="1">
      <alignment horizontal="left" vertical="center"/>
    </xf>
    <xf numFmtId="0" fontId="40" fillId="15" borderId="0" xfId="0" applyFont="1" applyFill="1"/>
    <xf numFmtId="165" fontId="32" fillId="15" borderId="0" xfId="11" applyFont="1" applyFill="1">
      <alignment vertical="center"/>
    </xf>
    <xf numFmtId="0" fontId="9" fillId="12" borderId="11" xfId="0" applyFont="1" applyFill="1" applyBorder="1"/>
    <xf numFmtId="0" fontId="9" fillId="12" borderId="0" xfId="0" applyFont="1" applyFill="1"/>
    <xf numFmtId="0" fontId="9" fillId="12" borderId="14" xfId="0" applyFont="1" applyFill="1" applyBorder="1"/>
    <xf numFmtId="0" fontId="9" fillId="12" borderId="4" xfId="0" applyFont="1" applyFill="1" applyBorder="1"/>
    <xf numFmtId="0" fontId="17" fillId="12" borderId="3" xfId="21" applyNumberFormat="1" applyFont="1" applyFill="1" applyBorder="1" applyAlignment="1" applyProtection="1">
      <alignment horizontal="center" vertical="center"/>
      <protection locked="0"/>
    </xf>
    <xf numFmtId="0" fontId="47" fillId="0" borderId="0" xfId="0" applyFont="1"/>
    <xf numFmtId="0" fontId="42" fillId="0" borderId="0" xfId="0" applyFont="1"/>
    <xf numFmtId="10" fontId="47" fillId="0" borderId="0" xfId="0" applyNumberFormat="1" applyFont="1"/>
    <xf numFmtId="0" fontId="17" fillId="4" borderId="3" xfId="0" applyFont="1" applyFill="1" applyBorder="1" applyAlignment="1">
      <alignment horizontal="center" vertical="top" wrapText="1"/>
    </xf>
    <xf numFmtId="0" fontId="12" fillId="4" borderId="2" xfId="4" applyFont="1" applyFill="1" applyBorder="1">
      <alignment horizontal="right" vertical="center"/>
    </xf>
    <xf numFmtId="0" fontId="12" fillId="4" borderId="2" xfId="4" applyFont="1" applyFill="1" applyBorder="1" applyAlignment="1">
      <alignment horizontal="left" vertical="center"/>
    </xf>
    <xf numFmtId="0" fontId="9" fillId="4" borderId="2" xfId="0" applyFont="1" applyFill="1" applyBorder="1"/>
    <xf numFmtId="165" fontId="17" fillId="11" borderId="3" xfId="13" applyFont="1" applyFill="1" applyBorder="1" applyAlignment="1">
      <alignment horizontal="left" vertical="top"/>
    </xf>
    <xf numFmtId="165" fontId="26" fillId="9" borderId="0" xfId="3" applyFont="1" applyFill="1" applyProtection="1">
      <alignment vertical="center"/>
      <protection locked="0"/>
    </xf>
    <xf numFmtId="0" fontId="17" fillId="4" borderId="3" xfId="0" applyFont="1" applyFill="1" applyBorder="1" applyAlignment="1" applyProtection="1">
      <alignment horizontal="left" vertical="top" wrapText="1"/>
      <protection locked="0"/>
    </xf>
    <xf numFmtId="0" fontId="17" fillId="0" borderId="3" xfId="0" applyFont="1" applyBorder="1" applyAlignment="1" applyProtection="1">
      <alignment horizontal="center" vertical="top"/>
      <protection locked="0"/>
    </xf>
    <xf numFmtId="0" fontId="15" fillId="6" borderId="4" xfId="18" applyFill="1" applyBorder="1" applyAlignment="1">
      <alignment horizontal="center"/>
    </xf>
    <xf numFmtId="0" fontId="15" fillId="6" borderId="15" xfId="18" applyFill="1" applyBorder="1" applyAlignment="1">
      <alignment horizontal="right"/>
    </xf>
    <xf numFmtId="0" fontId="12" fillId="4" borderId="5" xfId="4" applyFont="1" applyFill="1" applyBorder="1">
      <alignment horizontal="right" vertical="center"/>
    </xf>
    <xf numFmtId="0" fontId="12" fillId="4" borderId="7" xfId="4" applyFont="1" applyFill="1" applyBorder="1">
      <alignment horizontal="right" vertical="center"/>
    </xf>
    <xf numFmtId="0" fontId="12" fillId="4" borderId="7" xfId="4" applyFont="1" applyFill="1" applyBorder="1" applyAlignment="1">
      <alignment horizontal="left" vertical="center"/>
    </xf>
    <xf numFmtId="0" fontId="9" fillId="4" borderId="7" xfId="0" applyFont="1" applyFill="1" applyBorder="1"/>
    <xf numFmtId="0" fontId="28" fillId="16" borderId="6" xfId="4" applyFont="1" applyFill="1" applyBorder="1" applyAlignment="1">
      <alignment horizontal="center" vertical="center"/>
    </xf>
    <xf numFmtId="0" fontId="38" fillId="4" borderId="6" xfId="4" applyFont="1" applyFill="1" applyBorder="1">
      <alignment horizontal="right" vertical="center"/>
    </xf>
    <xf numFmtId="0" fontId="12" fillId="4" borderId="16" xfId="4" applyFont="1" applyFill="1" applyBorder="1">
      <alignment horizontal="right" vertical="center"/>
    </xf>
    <xf numFmtId="0" fontId="35" fillId="4" borderId="11" xfId="10" applyFont="1" applyFill="1" applyBorder="1">
      <alignment horizontal="left" vertical="center"/>
    </xf>
    <xf numFmtId="165" fontId="6" fillId="4" borderId="12" xfId="11" applyFont="1" applyFill="1" applyBorder="1" applyAlignment="1">
      <alignment horizontal="right" vertical="center"/>
    </xf>
    <xf numFmtId="0" fontId="44" fillId="4" borderId="11" xfId="0" applyFont="1" applyFill="1" applyBorder="1" applyAlignment="1">
      <alignment horizontal="left" vertical="top"/>
    </xf>
    <xf numFmtId="0" fontId="19" fillId="9" borderId="14" xfId="10" applyFont="1" applyFill="1" applyBorder="1">
      <alignment horizontal="left" vertical="center"/>
    </xf>
    <xf numFmtId="165" fontId="18" fillId="9" borderId="4" xfId="3" applyFont="1" applyFill="1" applyBorder="1">
      <alignment vertical="center"/>
    </xf>
    <xf numFmtId="165" fontId="18" fillId="9" borderId="4" xfId="3" applyFont="1" applyFill="1" applyBorder="1" applyAlignment="1">
      <alignment horizontal="left" vertical="center"/>
    </xf>
    <xf numFmtId="0" fontId="20" fillId="9" borderId="4" xfId="0" applyFont="1" applyFill="1" applyBorder="1"/>
    <xf numFmtId="165" fontId="18" fillId="9" borderId="4" xfId="11" applyFont="1" applyFill="1" applyBorder="1">
      <alignment vertical="center"/>
    </xf>
    <xf numFmtId="165" fontId="18" fillId="9" borderId="15" xfId="11" applyFont="1" applyFill="1" applyBorder="1" applyAlignment="1">
      <alignment horizontal="right" vertical="center"/>
    </xf>
    <xf numFmtId="0" fontId="28" fillId="16" borderId="15" xfId="4" applyFont="1" applyFill="1" applyBorder="1" applyAlignment="1">
      <alignment horizontal="center" vertical="center"/>
    </xf>
    <xf numFmtId="0" fontId="6" fillId="6" borderId="14" xfId="18" applyFont="1" applyFill="1" applyBorder="1" applyAlignment="1">
      <alignment horizontal="left"/>
    </xf>
    <xf numFmtId="0" fontId="6" fillId="6" borderId="4" xfId="18" applyFont="1" applyFill="1" applyBorder="1" applyAlignment="1">
      <alignment horizontal="center"/>
    </xf>
    <xf numFmtId="0" fontId="38" fillId="4" borderId="17" xfId="4" applyFont="1" applyFill="1" applyBorder="1">
      <alignment horizontal="right" vertical="center"/>
    </xf>
    <xf numFmtId="0" fontId="35" fillId="4" borderId="18" xfId="10" applyFont="1" applyFill="1" applyBorder="1">
      <alignment horizontal="left" vertical="center"/>
    </xf>
    <xf numFmtId="165" fontId="36" fillId="4" borderId="19" xfId="3" applyFont="1" applyFill="1" applyBorder="1">
      <alignment vertical="center"/>
    </xf>
    <xf numFmtId="165" fontId="36" fillId="4" borderId="19" xfId="3" applyFont="1" applyFill="1" applyBorder="1" applyAlignment="1">
      <alignment horizontal="left" vertical="center"/>
    </xf>
    <xf numFmtId="0" fontId="37" fillId="4" borderId="19" xfId="0" applyFont="1" applyFill="1" applyBorder="1"/>
    <xf numFmtId="49" fontId="17" fillId="4" borderId="3" xfId="13" applyNumberFormat="1" applyFont="1" applyFill="1" applyBorder="1" applyAlignment="1" applyProtection="1">
      <alignment horizontal="center" vertical="top"/>
      <protection locked="0"/>
    </xf>
    <xf numFmtId="49" fontId="17" fillId="4" borderId="3" xfId="13" applyNumberFormat="1" applyFont="1" applyFill="1" applyBorder="1" applyAlignment="1" applyProtection="1">
      <alignment horizontal="left" vertical="top"/>
      <protection locked="0"/>
    </xf>
    <xf numFmtId="49" fontId="17" fillId="0" borderId="3" xfId="13" applyNumberFormat="1" applyFont="1" applyBorder="1" applyAlignment="1" applyProtection="1">
      <alignment horizontal="center" vertical="top"/>
      <protection locked="0"/>
    </xf>
    <xf numFmtId="0" fontId="17" fillId="0" borderId="3" xfId="0" applyFont="1" applyBorder="1" applyAlignment="1" applyProtection="1">
      <alignment horizontal="left" vertical="top" wrapText="1"/>
      <protection locked="0"/>
    </xf>
    <xf numFmtId="165" fontId="11" fillId="0" borderId="0" xfId="12" applyNumberFormat="1">
      <alignment horizontal="left" vertical="center"/>
    </xf>
    <xf numFmtId="0" fontId="31" fillId="12" borderId="4" xfId="0" applyFont="1" applyFill="1" applyBorder="1" applyAlignment="1">
      <alignment horizontal="center"/>
    </xf>
    <xf numFmtId="0" fontId="17" fillId="0" borderId="5" xfId="0" applyFont="1" applyBorder="1" applyAlignment="1" applyProtection="1">
      <alignment horizontal="left" vertical="top"/>
      <protection locked="0"/>
    </xf>
    <xf numFmtId="0" fontId="17" fillId="0" borderId="6" xfId="0" applyFont="1" applyBorder="1" applyAlignment="1" applyProtection="1">
      <alignment horizontal="left" vertical="top"/>
      <protection locked="0"/>
    </xf>
    <xf numFmtId="0" fontId="17" fillId="0" borderId="7" xfId="0" applyFont="1" applyBorder="1" applyAlignment="1" applyProtection="1">
      <alignment horizontal="left" vertical="top"/>
      <protection locked="0"/>
    </xf>
    <xf numFmtId="0" fontId="41" fillId="4" borderId="3" xfId="0" applyFont="1" applyFill="1" applyBorder="1" applyAlignment="1">
      <alignment horizontal="left" vertical="top"/>
    </xf>
    <xf numFmtId="0" fontId="42" fillId="0" borderId="3" xfId="0" applyFont="1" applyBorder="1" applyAlignment="1">
      <alignment horizontal="center" vertical="top"/>
    </xf>
    <xf numFmtId="165" fontId="36" fillId="4" borderId="0" xfId="3" applyFont="1" applyFill="1">
      <alignment vertical="center"/>
    </xf>
    <xf numFmtId="165" fontId="36" fillId="4" borderId="0" xfId="3" applyFont="1" applyFill="1" applyAlignment="1">
      <alignment horizontal="left" vertical="center"/>
    </xf>
    <xf numFmtId="0" fontId="37" fillId="4" borderId="0" xfId="0" applyFont="1" applyFill="1"/>
    <xf numFmtId="165" fontId="36" fillId="4" borderId="0" xfId="11" applyFont="1" applyFill="1" applyAlignment="1">
      <alignment horizontal="right" vertical="center"/>
    </xf>
    <xf numFmtId="0" fontId="23" fillId="4" borderId="11" xfId="10" applyFont="1" applyFill="1" applyBorder="1">
      <alignment horizontal="left" vertical="center"/>
    </xf>
    <xf numFmtId="0" fontId="21" fillId="0" borderId="0" xfId="12" applyFont="1">
      <alignment horizontal="left" vertical="center"/>
    </xf>
    <xf numFmtId="0" fontId="21" fillId="0" borderId="12" xfId="12" applyFont="1" applyBorder="1" applyAlignment="1">
      <alignment horizontal="right" vertical="center"/>
    </xf>
    <xf numFmtId="0" fontId="29" fillId="6" borderId="11" xfId="9" applyNumberFormat="1" applyFont="1" applyFill="1" applyBorder="1" applyAlignment="1">
      <alignment horizontal="center" vertical="center"/>
    </xf>
    <xf numFmtId="0" fontId="19" fillId="0" borderId="0" xfId="17" applyFont="1">
      <alignment horizontal="left" vertical="center"/>
    </xf>
    <xf numFmtId="165" fontId="16" fillId="6" borderId="0" xfId="9" applyFont="1" applyFill="1" applyAlignment="1">
      <alignment horizontal="center" vertical="top"/>
    </xf>
    <xf numFmtId="0" fontId="16" fillId="6" borderId="12" xfId="9" applyNumberFormat="1" applyFont="1" applyFill="1" applyBorder="1" applyAlignment="1">
      <alignment horizontal="right" vertical="top"/>
    </xf>
    <xf numFmtId="0" fontId="16" fillId="6" borderId="11" xfId="9" applyNumberFormat="1" applyFont="1" applyFill="1" applyBorder="1" applyAlignment="1">
      <alignment horizontal="left" vertical="top"/>
    </xf>
    <xf numFmtId="0" fontId="0" fillId="15" borderId="11" xfId="0" applyFill="1" applyBorder="1"/>
    <xf numFmtId="0" fontId="0" fillId="15" borderId="0" xfId="0" applyFill="1"/>
    <xf numFmtId="0" fontId="0" fillId="15" borderId="0" xfId="0" applyFill="1" applyAlignment="1">
      <alignment horizontal="left"/>
    </xf>
    <xf numFmtId="0" fontId="31" fillId="15" borderId="0" xfId="0" applyFont="1" applyFill="1" applyAlignment="1">
      <alignment horizontal="right"/>
    </xf>
    <xf numFmtId="165" fontId="31" fillId="15" borderId="12" xfId="0" applyNumberFormat="1" applyFont="1" applyFill="1" applyBorder="1" applyAlignment="1">
      <alignment horizontal="right"/>
    </xf>
    <xf numFmtId="0" fontId="0" fillId="12" borderId="11" xfId="0" applyFill="1" applyBorder="1"/>
    <xf numFmtId="0" fontId="0" fillId="12" borderId="0" xfId="0" applyFill="1"/>
    <xf numFmtId="0" fontId="0" fillId="12" borderId="0" xfId="0" applyFill="1" applyAlignment="1">
      <alignment horizontal="left"/>
    </xf>
    <xf numFmtId="0" fontId="31" fillId="12" borderId="0" xfId="0" applyFont="1" applyFill="1" applyAlignment="1">
      <alignment horizontal="right"/>
    </xf>
    <xf numFmtId="165" fontId="31" fillId="12" borderId="12" xfId="0" applyNumberFormat="1" applyFont="1" applyFill="1" applyBorder="1" applyAlignment="1">
      <alignment horizontal="right"/>
    </xf>
    <xf numFmtId="0" fontId="0" fillId="13" borderId="11" xfId="0" applyFill="1" applyBorder="1"/>
    <xf numFmtId="0" fontId="0" fillId="13" borderId="0" xfId="0" applyFill="1"/>
    <xf numFmtId="0" fontId="0" fillId="13" borderId="0" xfId="0" applyFill="1" applyAlignment="1">
      <alignment horizontal="left"/>
    </xf>
    <xf numFmtId="0" fontId="31" fillId="13" borderId="0" xfId="0" applyFont="1" applyFill="1" applyAlignment="1">
      <alignment horizontal="right"/>
    </xf>
    <xf numFmtId="165" fontId="31" fillId="13" borderId="12" xfId="0" applyNumberFormat="1" applyFont="1" applyFill="1" applyBorder="1" applyAlignment="1">
      <alignment horizontal="right"/>
    </xf>
    <xf numFmtId="0" fontId="29" fillId="6" borderId="3" xfId="9" applyNumberFormat="1" applyFont="1" applyFill="1" applyBorder="1" applyAlignment="1">
      <alignment horizontal="center" vertical="center"/>
    </xf>
    <xf numFmtId="165" fontId="29" fillId="6" borderId="3" xfId="9" applyFont="1" applyFill="1" applyBorder="1" applyAlignment="1">
      <alignment horizontal="center" vertical="center"/>
    </xf>
    <xf numFmtId="165" fontId="29" fillId="6" borderId="3" xfId="9" applyFont="1" applyFill="1" applyBorder="1" applyAlignment="1">
      <alignment horizontal="center" vertical="center" wrapText="1"/>
    </xf>
    <xf numFmtId="0" fontId="29" fillId="6" borderId="3" xfId="9" applyNumberFormat="1" applyFont="1" applyFill="1" applyBorder="1">
      <alignment horizontal="right" vertical="center"/>
    </xf>
    <xf numFmtId="0" fontId="43" fillId="4" borderId="14" xfId="0" applyFont="1" applyFill="1" applyBorder="1" applyAlignment="1">
      <alignment horizontal="left" vertical="top"/>
    </xf>
    <xf numFmtId="0" fontId="17" fillId="4" borderId="4" xfId="0" applyFont="1" applyFill="1" applyBorder="1" applyAlignment="1">
      <alignment horizontal="left" vertical="top"/>
    </xf>
    <xf numFmtId="165" fontId="17" fillId="4" borderId="4" xfId="13" applyFont="1" applyFill="1" applyBorder="1" applyAlignment="1">
      <alignment horizontal="left" vertical="top"/>
    </xf>
    <xf numFmtId="165" fontId="42" fillId="4" borderId="15" xfId="13" applyFont="1" applyFill="1" applyBorder="1" applyAlignment="1">
      <alignment horizontal="right" vertical="top"/>
    </xf>
    <xf numFmtId="0" fontId="29" fillId="6" borderId="8" xfId="9" applyNumberFormat="1" applyFont="1" applyFill="1" applyBorder="1" applyAlignment="1">
      <alignment horizontal="center" vertical="center"/>
    </xf>
    <xf numFmtId="165" fontId="29" fillId="6" borderId="9" xfId="9" applyFont="1" applyFill="1" applyBorder="1" applyAlignment="1">
      <alignment horizontal="center" vertical="center"/>
    </xf>
    <xf numFmtId="0" fontId="17" fillId="4" borderId="14" xfId="0" applyFont="1" applyFill="1" applyBorder="1" applyAlignment="1">
      <alignment horizontal="left" vertical="top"/>
    </xf>
    <xf numFmtId="0" fontId="44" fillId="4" borderId="8" xfId="0" applyFont="1" applyFill="1" applyBorder="1" applyAlignment="1">
      <alignment horizontal="left" vertical="top"/>
    </xf>
    <xf numFmtId="165" fontId="36" fillId="4" borderId="9" xfId="3" applyFont="1" applyFill="1" applyBorder="1">
      <alignment vertical="center"/>
    </xf>
    <xf numFmtId="165" fontId="36" fillId="4" borderId="9" xfId="3" applyFont="1" applyFill="1" applyBorder="1" applyAlignment="1">
      <alignment horizontal="left" vertical="center"/>
    </xf>
    <xf numFmtId="0" fontId="37" fillId="4" borderId="9" xfId="0" applyFont="1" applyFill="1" applyBorder="1"/>
    <xf numFmtId="165" fontId="36" fillId="4" borderId="9" xfId="11" applyFont="1" applyFill="1" applyBorder="1" applyAlignment="1">
      <alignment horizontal="right" vertical="center"/>
    </xf>
    <xf numFmtId="165" fontId="6" fillId="4" borderId="10" xfId="11" applyFont="1" applyFill="1" applyBorder="1" applyAlignment="1">
      <alignment horizontal="right" vertical="center"/>
    </xf>
    <xf numFmtId="0" fontId="35" fillId="0" borderId="11" xfId="17" applyFont="1" applyBorder="1">
      <alignment horizontal="left" vertical="center"/>
    </xf>
    <xf numFmtId="0" fontId="36" fillId="0" borderId="11" xfId="17" applyFont="1" applyBorder="1">
      <alignment horizontal="left" vertical="center"/>
    </xf>
    <xf numFmtId="0" fontId="35" fillId="0" borderId="8" xfId="17" applyFont="1" applyBorder="1">
      <alignment horizontal="left" vertical="center"/>
    </xf>
    <xf numFmtId="0" fontId="21" fillId="0" borderId="9" xfId="12" applyFont="1" applyBorder="1">
      <alignment horizontal="left" vertical="center"/>
    </xf>
    <xf numFmtId="0" fontId="21" fillId="0" borderId="10" xfId="12" applyFont="1" applyBorder="1" applyAlignment="1">
      <alignment horizontal="right" vertical="center"/>
    </xf>
    <xf numFmtId="0" fontId="17" fillId="13" borderId="0" xfId="0" applyFont="1" applyFill="1" applyAlignment="1">
      <alignment horizontal="left" vertical="top"/>
    </xf>
    <xf numFmtId="165" fontId="17" fillId="13" borderId="0" xfId="13" applyFont="1" applyFill="1" applyAlignment="1">
      <alignment horizontal="left" vertical="top"/>
    </xf>
    <xf numFmtId="165" fontId="42" fillId="13" borderId="12" xfId="13" applyFont="1" applyFill="1" applyBorder="1" applyAlignment="1">
      <alignment horizontal="right" vertical="top"/>
    </xf>
    <xf numFmtId="0" fontId="35" fillId="13" borderId="11" xfId="17" applyFont="1" applyFill="1" applyBorder="1">
      <alignment horizontal="left" vertical="center"/>
    </xf>
    <xf numFmtId="0" fontId="17" fillId="11" borderId="3" xfId="0" applyFont="1" applyFill="1" applyBorder="1" applyAlignment="1" applyProtection="1">
      <alignment horizontal="center" vertical="top"/>
      <protection locked="0"/>
    </xf>
    <xf numFmtId="0" fontId="3" fillId="0" borderId="14" xfId="0" applyFont="1" applyBorder="1"/>
    <xf numFmtId="0" fontId="24" fillId="4" borderId="3" xfId="0" applyFont="1" applyFill="1" applyBorder="1" applyAlignment="1" applyProtection="1">
      <alignment horizontal="left" vertical="top" wrapText="1"/>
      <protection locked="0"/>
    </xf>
    <xf numFmtId="0" fontId="50" fillId="4" borderId="11" xfId="0" applyFont="1" applyFill="1" applyBorder="1" applyAlignment="1">
      <alignment horizontal="left" vertical="top"/>
    </xf>
    <xf numFmtId="0" fontId="17" fillId="11" borderId="3" xfId="0" applyFont="1" applyFill="1" applyBorder="1" applyAlignment="1" applyProtection="1">
      <alignment horizontal="left" vertical="top"/>
      <protection locked="0"/>
    </xf>
    <xf numFmtId="0" fontId="16" fillId="6" borderId="8" xfId="9" applyNumberFormat="1" applyFont="1" applyFill="1" applyBorder="1" applyAlignment="1">
      <alignment horizontal="center" vertical="top"/>
    </xf>
    <xf numFmtId="0" fontId="16" fillId="6" borderId="9" xfId="9" applyNumberFormat="1" applyFont="1" applyFill="1" applyBorder="1" applyAlignment="1">
      <alignment horizontal="center" vertical="top"/>
    </xf>
    <xf numFmtId="165" fontId="16" fillId="6" borderId="9" xfId="9" applyFont="1" applyFill="1" applyBorder="1" applyAlignment="1">
      <alignment horizontal="center" vertical="top"/>
    </xf>
    <xf numFmtId="0" fontId="16" fillId="6" borderId="10" xfId="9" applyNumberFormat="1" applyFont="1" applyFill="1" applyBorder="1" applyAlignment="1">
      <alignment horizontal="right" vertical="top"/>
    </xf>
    <xf numFmtId="165" fontId="22" fillId="4" borderId="14" xfId="6" applyFont="1" applyFill="1" applyBorder="1" applyAlignment="1">
      <alignment horizontal="left" vertical="top"/>
    </xf>
    <xf numFmtId="165" fontId="22" fillId="4" borderId="4" xfId="6" applyFont="1" applyFill="1" applyBorder="1" applyAlignment="1">
      <alignment horizontal="left" vertical="top"/>
    </xf>
    <xf numFmtId="165" fontId="18" fillId="4" borderId="4" xfId="3" applyFont="1" applyFill="1" applyBorder="1" applyAlignment="1">
      <alignment horizontal="left" vertical="top"/>
    </xf>
    <xf numFmtId="165" fontId="18" fillId="4" borderId="15" xfId="3" applyFont="1" applyFill="1" applyBorder="1" applyAlignment="1">
      <alignment horizontal="right" vertical="top"/>
    </xf>
    <xf numFmtId="165" fontId="22" fillId="11" borderId="4" xfId="6" applyFont="1" applyFill="1" applyBorder="1" applyAlignment="1">
      <alignment horizontal="left" vertical="top"/>
    </xf>
    <xf numFmtId="0" fontId="21" fillId="11" borderId="0" xfId="12" applyFont="1" applyFill="1">
      <alignment horizontal="left" vertical="center"/>
    </xf>
    <xf numFmtId="0" fontId="16" fillId="6" borderId="8" xfId="9" applyNumberFormat="1" applyFont="1" applyFill="1" applyBorder="1" applyAlignment="1">
      <alignment horizontal="center" vertical="center"/>
    </xf>
    <xf numFmtId="0" fontId="16" fillId="6" borderId="9" xfId="9" applyNumberFormat="1" applyFont="1" applyFill="1" applyBorder="1" applyAlignment="1">
      <alignment horizontal="center" vertical="center"/>
    </xf>
    <xf numFmtId="165" fontId="16" fillId="6" borderId="9" xfId="9" applyFont="1" applyFill="1" applyBorder="1" applyAlignment="1">
      <alignment horizontal="center" vertical="center" wrapText="1"/>
    </xf>
    <xf numFmtId="165" fontId="16" fillId="6" borderId="9" xfId="9" applyFont="1" applyFill="1" applyBorder="1" applyAlignment="1">
      <alignment horizontal="center" vertical="center"/>
    </xf>
    <xf numFmtId="0" fontId="16" fillId="6" borderId="10" xfId="9" applyNumberFormat="1" applyFont="1" applyFill="1" applyBorder="1">
      <alignment horizontal="right" vertical="center"/>
    </xf>
    <xf numFmtId="165" fontId="16" fillId="6" borderId="9" xfId="9" applyFont="1" applyFill="1" applyBorder="1" applyAlignment="1">
      <alignment horizontal="center" vertical="top" wrapText="1"/>
    </xf>
    <xf numFmtId="0" fontId="51" fillId="17" borderId="5" xfId="0" applyFont="1" applyFill="1" applyBorder="1" applyAlignment="1">
      <alignment horizontal="left" vertical="top"/>
    </xf>
    <xf numFmtId="0" fontId="17" fillId="17" borderId="7" xfId="0" applyFont="1" applyFill="1" applyBorder="1" applyAlignment="1">
      <alignment horizontal="left" vertical="top"/>
    </xf>
    <xf numFmtId="165" fontId="17" fillId="17" borderId="7" xfId="13" applyFont="1" applyFill="1" applyBorder="1" applyAlignment="1">
      <alignment horizontal="left" vertical="top"/>
    </xf>
    <xf numFmtId="165" fontId="51" fillId="17" borderId="6" xfId="13" applyFont="1" applyFill="1" applyBorder="1" applyAlignment="1">
      <alignment horizontal="right" vertical="top"/>
    </xf>
    <xf numFmtId="0" fontId="52" fillId="6" borderId="4" xfId="18" applyFont="1" applyFill="1" applyBorder="1" applyAlignment="1">
      <alignment horizontal="center"/>
    </xf>
    <xf numFmtId="0" fontId="54" fillId="12" borderId="4" xfId="18" applyFont="1" applyFill="1" applyBorder="1" applyAlignment="1">
      <alignment horizontal="left"/>
    </xf>
    <xf numFmtId="0" fontId="9" fillId="12" borderId="4" xfId="18" applyFont="1" applyFill="1" applyBorder="1" applyAlignment="1">
      <alignment horizontal="center"/>
    </xf>
    <xf numFmtId="0" fontId="55" fillId="0" borderId="0" xfId="0" applyFont="1" applyAlignment="1">
      <alignment vertical="center"/>
    </xf>
    <xf numFmtId="0" fontId="56" fillId="0" borderId="0" xfId="0" applyFont="1"/>
    <xf numFmtId="0" fontId="57" fillId="0" borderId="0" xfId="12" applyFont="1">
      <alignment horizontal="left" vertical="center"/>
    </xf>
    <xf numFmtId="165" fontId="17" fillId="0" borderId="3" xfId="13" applyFont="1" applyBorder="1" applyAlignment="1">
      <alignment horizontal="right" vertical="top"/>
    </xf>
    <xf numFmtId="165" fontId="17" fillId="12" borderId="3" xfId="0" applyNumberFormat="1" applyFont="1" applyFill="1" applyBorder="1" applyAlignment="1">
      <alignment horizontal="center" vertical="center"/>
    </xf>
    <xf numFmtId="0" fontId="53" fillId="12" borderId="4" xfId="18" applyFont="1" applyFill="1" applyBorder="1" applyAlignment="1" applyProtection="1">
      <alignment horizontal="center"/>
      <protection locked="0"/>
    </xf>
    <xf numFmtId="0" fontId="54" fillId="12" borderId="4" xfId="18" applyFont="1" applyFill="1" applyBorder="1" applyAlignment="1" applyProtection="1">
      <alignment horizontal="center"/>
      <protection locked="0"/>
    </xf>
    <xf numFmtId="9" fontId="17" fillId="12" borderId="3" xfId="22" applyFont="1" applyFill="1" applyBorder="1" applyAlignment="1" applyProtection="1">
      <alignment horizontal="center" vertical="top"/>
      <protection locked="0"/>
    </xf>
    <xf numFmtId="9" fontId="17" fillId="12" borderId="3" xfId="22" applyFont="1" applyFill="1" applyBorder="1" applyAlignment="1" applyProtection="1">
      <alignment horizontal="center" vertical="top" wrapText="1"/>
      <protection locked="0"/>
    </xf>
    <xf numFmtId="165" fontId="36" fillId="4" borderId="20" xfId="11" applyFont="1" applyFill="1" applyBorder="1" applyAlignment="1" applyProtection="1">
      <alignment horizontal="right" vertical="center"/>
      <protection locked="0"/>
    </xf>
    <xf numFmtId="165" fontId="6" fillId="16" borderId="3" xfId="11" applyFont="1" applyFill="1" applyBorder="1" applyAlignment="1" applyProtection="1">
      <alignment horizontal="right" vertical="center"/>
      <protection locked="0"/>
    </xf>
    <xf numFmtId="0" fontId="61" fillId="0" borderId="0" xfId="23" applyFont="1"/>
    <xf numFmtId="0" fontId="62" fillId="0" borderId="0" xfId="23" applyFont="1"/>
    <xf numFmtId="0" fontId="63" fillId="0" borderId="0" xfId="23" applyFont="1"/>
    <xf numFmtId="0" fontId="1" fillId="0" borderId="0" xfId="23"/>
    <xf numFmtId="0" fontId="41" fillId="19" borderId="0" xfId="23" applyFont="1" applyFill="1" applyAlignment="1">
      <alignment horizontal="left" vertical="top"/>
    </xf>
    <xf numFmtId="0" fontId="41" fillId="19" borderId="31" xfId="23" applyFont="1" applyFill="1" applyBorder="1" applyAlignment="1">
      <alignment horizontal="left" vertical="top"/>
    </xf>
    <xf numFmtId="0" fontId="66" fillId="18" borderId="30" xfId="23" applyFont="1" applyFill="1" applyBorder="1" applyAlignment="1">
      <alignment horizontal="center" vertical="center"/>
    </xf>
    <xf numFmtId="0" fontId="63" fillId="18" borderId="0" xfId="23" applyFont="1" applyFill="1"/>
    <xf numFmtId="0" fontId="63" fillId="18" borderId="31" xfId="23" applyFont="1" applyFill="1" applyBorder="1"/>
    <xf numFmtId="0" fontId="68" fillId="18" borderId="30" xfId="23" applyFont="1" applyFill="1" applyBorder="1"/>
    <xf numFmtId="0" fontId="68" fillId="18" borderId="0" xfId="23" applyFont="1" applyFill="1"/>
    <xf numFmtId="0" fontId="68" fillId="18" borderId="11" xfId="23" applyFont="1" applyFill="1" applyBorder="1"/>
    <xf numFmtId="0" fontId="63" fillId="18" borderId="34" xfId="23" applyFont="1" applyFill="1" applyBorder="1" applyAlignment="1">
      <alignment horizontal="center"/>
    </xf>
    <xf numFmtId="0" fontId="68" fillId="18" borderId="31" xfId="23" applyFont="1" applyFill="1" applyBorder="1"/>
    <xf numFmtId="0" fontId="63" fillId="18" borderId="30" xfId="23" applyFont="1" applyFill="1" applyBorder="1"/>
    <xf numFmtId="0" fontId="70" fillId="18" borderId="0" xfId="23" applyFont="1" applyFill="1"/>
    <xf numFmtId="0" fontId="71" fillId="18" borderId="0" xfId="23" applyFont="1" applyFill="1"/>
    <xf numFmtId="0" fontId="68" fillId="18" borderId="9" xfId="23" applyFont="1" applyFill="1" applyBorder="1" applyAlignment="1">
      <alignment horizontal="center"/>
    </xf>
    <xf numFmtId="0" fontId="68" fillId="18" borderId="9" xfId="23" applyFont="1" applyFill="1" applyBorder="1" applyAlignment="1">
      <alignment horizontal="left"/>
    </xf>
    <xf numFmtId="0" fontId="68" fillId="18" borderId="38" xfId="23" applyFont="1" applyFill="1" applyBorder="1" applyAlignment="1">
      <alignment horizontal="center"/>
    </xf>
    <xf numFmtId="0" fontId="68" fillId="18" borderId="40" xfId="23" applyFont="1" applyFill="1" applyBorder="1"/>
    <xf numFmtId="0" fontId="68" fillId="18" borderId="9" xfId="23" applyFont="1" applyFill="1" applyBorder="1"/>
    <xf numFmtId="0" fontId="74" fillId="18" borderId="0" xfId="23" applyFont="1" applyFill="1"/>
    <xf numFmtId="0" fontId="75" fillId="18" borderId="0" xfId="23" applyFont="1" applyFill="1"/>
    <xf numFmtId="0" fontId="75" fillId="18" borderId="31" xfId="23" applyFont="1" applyFill="1" applyBorder="1"/>
    <xf numFmtId="0" fontId="74" fillId="18" borderId="31" xfId="23" applyFont="1" applyFill="1" applyBorder="1"/>
    <xf numFmtId="0" fontId="17" fillId="12" borderId="3" xfId="0" applyFont="1" applyFill="1" applyBorder="1" applyAlignment="1" applyProtection="1">
      <alignment horizontal="center" vertical="center"/>
      <protection locked="0"/>
    </xf>
    <xf numFmtId="0" fontId="17" fillId="13" borderId="3" xfId="0" applyFont="1" applyFill="1" applyBorder="1" applyAlignment="1" applyProtection="1">
      <alignment horizontal="center" vertical="center"/>
      <protection locked="0"/>
    </xf>
    <xf numFmtId="0" fontId="67" fillId="18" borderId="30" xfId="23" applyFont="1" applyFill="1" applyBorder="1"/>
    <xf numFmtId="0" fontId="67" fillId="18" borderId="0" xfId="23" applyFont="1" applyFill="1"/>
    <xf numFmtId="0" fontId="68" fillId="18" borderId="38" xfId="23" applyFont="1" applyFill="1" applyBorder="1" applyAlignment="1">
      <alignment horizontal="left"/>
    </xf>
    <xf numFmtId="0" fontId="77" fillId="19" borderId="30" xfId="23" applyFont="1" applyFill="1" applyBorder="1" applyAlignment="1">
      <alignment vertical="top"/>
    </xf>
    <xf numFmtId="0" fontId="77" fillId="19" borderId="0" xfId="23" applyFont="1" applyFill="1" applyAlignment="1">
      <alignment vertical="top"/>
    </xf>
    <xf numFmtId="0" fontId="77" fillId="19" borderId="0" xfId="23" applyFont="1" applyFill="1" applyAlignment="1">
      <alignment horizontal="left" vertical="top"/>
    </xf>
    <xf numFmtId="0" fontId="79" fillId="19" borderId="0" xfId="23" applyFont="1" applyFill="1" applyAlignment="1">
      <alignment horizontal="left" vertical="top"/>
    </xf>
    <xf numFmtId="0" fontId="79" fillId="19" borderId="0" xfId="23" applyFont="1" applyFill="1" applyAlignment="1">
      <alignment vertical="top"/>
    </xf>
    <xf numFmtId="0" fontId="17" fillId="4" borderId="3" xfId="9" applyNumberFormat="1" applyFont="1" applyFill="1" applyBorder="1" applyAlignment="1">
      <alignment horizontal="center" vertical="top"/>
    </xf>
    <xf numFmtId="165" fontId="17" fillId="4" borderId="3" xfId="9" applyFont="1" applyFill="1" applyBorder="1" applyAlignment="1">
      <alignment horizontal="center" vertical="top"/>
    </xf>
    <xf numFmtId="0" fontId="31" fillId="4" borderId="3" xfId="9" applyNumberFormat="1" applyFont="1" applyFill="1" applyBorder="1" applyAlignment="1">
      <alignment horizontal="center" vertical="top"/>
    </xf>
    <xf numFmtId="0" fontId="17" fillId="4" borderId="11" xfId="9" applyNumberFormat="1" applyFont="1" applyFill="1" applyBorder="1" applyAlignment="1">
      <alignment horizontal="center" vertical="top"/>
    </xf>
    <xf numFmtId="0" fontId="31" fillId="4" borderId="0" xfId="9" applyNumberFormat="1" applyFont="1" applyFill="1" applyAlignment="1">
      <alignment horizontal="center" vertical="top"/>
    </xf>
    <xf numFmtId="165" fontId="17" fillId="4" borderId="4" xfId="9" applyFont="1" applyFill="1" applyBorder="1" applyAlignment="1">
      <alignment horizontal="center" vertical="top"/>
    </xf>
    <xf numFmtId="0" fontId="17" fillId="4" borderId="0" xfId="9" applyNumberFormat="1" applyFont="1" applyFill="1" applyAlignment="1">
      <alignment horizontal="center" vertical="top"/>
    </xf>
    <xf numFmtId="165" fontId="17" fillId="4" borderId="12" xfId="9" applyFont="1" applyFill="1" applyBorder="1" applyAlignment="1">
      <alignment horizontal="center" vertical="top"/>
    </xf>
    <xf numFmtId="165" fontId="18" fillId="4" borderId="41" xfId="11" applyFont="1" applyFill="1" applyBorder="1" applyAlignment="1">
      <alignment horizontal="right" vertical="center"/>
    </xf>
    <xf numFmtId="0" fontId="16" fillId="6" borderId="3" xfId="9" applyNumberFormat="1" applyFont="1" applyFill="1" applyBorder="1" applyAlignment="1">
      <alignment horizontal="center" vertical="top"/>
    </xf>
    <xf numFmtId="165" fontId="16" fillId="6" borderId="3" xfId="9" applyFont="1" applyFill="1" applyBorder="1" applyAlignment="1">
      <alignment horizontal="center" vertical="top"/>
    </xf>
    <xf numFmtId="0" fontId="63" fillId="18" borderId="30" xfId="23" applyFont="1" applyFill="1" applyBorder="1"/>
    <xf numFmtId="0" fontId="63" fillId="18" borderId="0" xfId="23" applyFont="1" applyFill="1"/>
    <xf numFmtId="0" fontId="64" fillId="18" borderId="21" xfId="23" applyFont="1" applyFill="1" applyBorder="1" applyAlignment="1">
      <alignment horizontal="center" vertical="center" wrapText="1"/>
    </xf>
    <xf numFmtId="0" fontId="64" fillId="18" borderId="22" xfId="23" applyFont="1" applyFill="1" applyBorder="1" applyAlignment="1">
      <alignment horizontal="center" vertical="center" wrapText="1"/>
    </xf>
    <xf numFmtId="0" fontId="64" fillId="18" borderId="23" xfId="23" applyFont="1" applyFill="1" applyBorder="1" applyAlignment="1">
      <alignment horizontal="center" vertical="center" wrapText="1"/>
    </xf>
    <xf numFmtId="0" fontId="64" fillId="18" borderId="24" xfId="23" applyFont="1" applyFill="1" applyBorder="1" applyAlignment="1">
      <alignment horizontal="center" vertical="center"/>
    </xf>
    <xf numFmtId="0" fontId="64" fillId="18" borderId="25" xfId="23" applyFont="1" applyFill="1" applyBorder="1" applyAlignment="1">
      <alignment horizontal="center" vertical="center"/>
    </xf>
    <xf numFmtId="0" fontId="64" fillId="18" borderId="26" xfId="23" applyFont="1" applyFill="1" applyBorder="1" applyAlignment="1">
      <alignment horizontal="center" vertical="center"/>
    </xf>
    <xf numFmtId="0" fontId="65" fillId="19" borderId="27" xfId="23" applyFont="1" applyFill="1" applyBorder="1" applyAlignment="1">
      <alignment horizontal="left" vertical="top"/>
    </xf>
    <xf numFmtId="0" fontId="65" fillId="19" borderId="28" xfId="23" applyFont="1" applyFill="1" applyBorder="1" applyAlignment="1">
      <alignment horizontal="left" vertical="top"/>
    </xf>
    <xf numFmtId="0" fontId="65" fillId="19" borderId="29" xfId="23" applyFont="1" applyFill="1" applyBorder="1" applyAlignment="1">
      <alignment horizontal="left" vertical="top"/>
    </xf>
    <xf numFmtId="0" fontId="77" fillId="19" borderId="30" xfId="23" applyFont="1" applyFill="1" applyBorder="1" applyAlignment="1">
      <alignment vertical="top"/>
    </xf>
    <xf numFmtId="0" fontId="78" fillId="0" borderId="0" xfId="23" applyFont="1" applyAlignment="1">
      <alignment vertical="top"/>
    </xf>
    <xf numFmtId="0" fontId="77" fillId="19" borderId="30" xfId="23" applyFont="1" applyFill="1" applyBorder="1" applyAlignment="1">
      <alignment horizontal="left" vertical="top"/>
    </xf>
    <xf numFmtId="0" fontId="77" fillId="19" borderId="0" xfId="23" applyFont="1" applyFill="1" applyAlignment="1">
      <alignment horizontal="left" vertical="top"/>
    </xf>
    <xf numFmtId="0" fontId="78" fillId="0" borderId="0" xfId="23" applyFont="1" applyAlignment="1">
      <alignment horizontal="left" vertical="top"/>
    </xf>
    <xf numFmtId="0" fontId="63" fillId="18" borderId="28" xfId="23" applyFont="1" applyFill="1" applyBorder="1"/>
    <xf numFmtId="0" fontId="67" fillId="18" borderId="30" xfId="23" applyFont="1" applyFill="1" applyBorder="1"/>
    <xf numFmtId="0" fontId="67" fillId="18" borderId="0" xfId="23" applyFont="1" applyFill="1"/>
    <xf numFmtId="0" fontId="67" fillId="18" borderId="31" xfId="23" applyFont="1" applyFill="1" applyBorder="1"/>
    <xf numFmtId="0" fontId="68" fillId="18" borderId="30" xfId="23" applyFont="1" applyFill="1" applyBorder="1" applyAlignment="1">
      <alignment horizontal="left" vertical="center"/>
    </xf>
    <xf numFmtId="0" fontId="68" fillId="18" borderId="0" xfId="23" applyFont="1" applyFill="1" applyAlignment="1">
      <alignment horizontal="left" vertical="center"/>
    </xf>
    <xf numFmtId="0" fontId="68" fillId="18" borderId="31" xfId="23" applyFont="1" applyFill="1" applyBorder="1" applyAlignment="1">
      <alignment horizontal="left" vertical="center"/>
    </xf>
    <xf numFmtId="0" fontId="68" fillId="18" borderId="30" xfId="23" applyFont="1" applyFill="1" applyBorder="1" applyAlignment="1">
      <alignment horizontal="justify" vertical="center" wrapText="1"/>
    </xf>
    <xf numFmtId="0" fontId="68" fillId="18" borderId="0" xfId="23" applyFont="1" applyFill="1" applyAlignment="1">
      <alignment horizontal="justify" vertical="center" wrapText="1"/>
    </xf>
    <xf numFmtId="0" fontId="68" fillId="18" borderId="31" xfId="23" applyFont="1" applyFill="1" applyBorder="1" applyAlignment="1">
      <alignment horizontal="justify" vertical="center" wrapText="1"/>
    </xf>
    <xf numFmtId="0" fontId="66" fillId="18" borderId="30" xfId="23" applyFont="1" applyFill="1" applyBorder="1" applyAlignment="1">
      <alignment horizontal="center" vertical="center"/>
    </xf>
    <xf numFmtId="0" fontId="66" fillId="18" borderId="0" xfId="23" applyFont="1" applyFill="1" applyAlignment="1">
      <alignment horizontal="center" vertical="center"/>
    </xf>
    <xf numFmtId="0" fontId="66" fillId="18" borderId="31" xfId="23" applyFont="1" applyFill="1" applyBorder="1" applyAlignment="1">
      <alignment horizontal="center" vertical="center"/>
    </xf>
    <xf numFmtId="0" fontId="69" fillId="18" borderId="30" xfId="23" applyFont="1" applyFill="1" applyBorder="1" applyAlignment="1">
      <alignment horizontal="center" vertical="center"/>
    </xf>
    <xf numFmtId="0" fontId="69" fillId="18" borderId="0" xfId="23" applyFont="1" applyFill="1" applyAlignment="1">
      <alignment horizontal="center" vertical="center"/>
    </xf>
    <xf numFmtId="0" fontId="69" fillId="18" borderId="31" xfId="23" applyFont="1" applyFill="1" applyBorder="1" applyAlignment="1">
      <alignment horizontal="center" vertical="center"/>
    </xf>
    <xf numFmtId="0" fontId="63" fillId="18" borderId="4" xfId="23" applyFont="1" applyFill="1" applyBorder="1"/>
    <xf numFmtId="0" fontId="63" fillId="18" borderId="32" xfId="23" applyFont="1" applyFill="1" applyBorder="1"/>
    <xf numFmtId="0" fontId="63" fillId="18" borderId="7" xfId="23" applyFont="1" applyFill="1" applyBorder="1"/>
    <xf numFmtId="0" fontId="63" fillId="18" borderId="33" xfId="23" applyFont="1" applyFill="1" applyBorder="1"/>
    <xf numFmtId="0" fontId="63" fillId="18" borderId="9" xfId="23" applyFont="1" applyFill="1" applyBorder="1"/>
    <xf numFmtId="0" fontId="63" fillId="18" borderId="39" xfId="23" applyFont="1" applyFill="1" applyBorder="1"/>
    <xf numFmtId="0" fontId="66" fillId="19" borderId="21" xfId="23" applyFont="1" applyFill="1" applyBorder="1" applyAlignment="1">
      <alignment horizontal="center" vertical="top" wrapText="1"/>
    </xf>
    <xf numFmtId="0" fontId="66" fillId="19" borderId="22" xfId="23" applyFont="1" applyFill="1" applyBorder="1" applyAlignment="1">
      <alignment horizontal="center" vertical="top" wrapText="1"/>
    </xf>
    <xf numFmtId="0" fontId="66" fillId="19" borderId="23" xfId="23" applyFont="1" applyFill="1" applyBorder="1" applyAlignment="1">
      <alignment horizontal="center" vertical="top" wrapText="1"/>
    </xf>
    <xf numFmtId="0" fontId="66" fillId="19" borderId="35" xfId="23" applyFont="1" applyFill="1" applyBorder="1" applyAlignment="1">
      <alignment horizontal="center" vertical="top" wrapText="1"/>
    </xf>
    <xf numFmtId="0" fontId="66" fillId="19" borderId="36" xfId="23" applyFont="1" applyFill="1" applyBorder="1" applyAlignment="1">
      <alignment horizontal="center" vertical="top" wrapText="1"/>
    </xf>
    <xf numFmtId="0" fontId="66" fillId="19" borderId="37" xfId="23" applyFont="1" applyFill="1" applyBorder="1" applyAlignment="1">
      <alignment horizontal="center" vertical="top" wrapText="1"/>
    </xf>
    <xf numFmtId="0" fontId="73" fillId="18" borderId="21" xfId="23" applyFont="1" applyFill="1" applyBorder="1"/>
    <xf numFmtId="0" fontId="1" fillId="0" borderId="22" xfId="23" applyBorder="1"/>
    <xf numFmtId="0" fontId="68" fillId="18" borderId="30" xfId="23" applyFont="1" applyFill="1" applyBorder="1"/>
    <xf numFmtId="0" fontId="68" fillId="18" borderId="0" xfId="23" applyFont="1" applyFill="1"/>
    <xf numFmtId="0" fontId="74" fillId="18" borderId="30" xfId="23" applyFont="1" applyFill="1" applyBorder="1"/>
    <xf numFmtId="0" fontId="74" fillId="18" borderId="0" xfId="23" applyFont="1" applyFill="1"/>
    <xf numFmtId="0" fontId="75" fillId="18" borderId="9" xfId="23" applyFont="1" applyFill="1" applyBorder="1"/>
    <xf numFmtId="0" fontId="74" fillId="18" borderId="4" xfId="23" applyFont="1" applyFill="1" applyBorder="1"/>
    <xf numFmtId="0" fontId="74" fillId="18" borderId="32" xfId="23" applyFont="1" applyFill="1" applyBorder="1"/>
    <xf numFmtId="0" fontId="68" fillId="18" borderId="30" xfId="23" applyFont="1" applyFill="1" applyBorder="1" applyAlignment="1">
      <alignment wrapText="1"/>
    </xf>
    <xf numFmtId="0" fontId="68" fillId="18" borderId="0" xfId="23" applyFont="1" applyFill="1" applyAlignment="1">
      <alignment wrapText="1"/>
    </xf>
    <xf numFmtId="0" fontId="68" fillId="18" borderId="31" xfId="23" applyFont="1" applyFill="1" applyBorder="1" applyAlignment="1">
      <alignment wrapText="1"/>
    </xf>
    <xf numFmtId="0" fontId="3" fillId="12" borderId="11" xfId="0" applyFont="1" applyFill="1" applyBorder="1" applyAlignment="1" applyProtection="1">
      <alignment horizontal="left" vertical="top" wrapText="1"/>
      <protection locked="0"/>
    </xf>
    <xf numFmtId="0" fontId="3" fillId="12" borderId="0" xfId="0" applyFont="1" applyFill="1" applyAlignment="1" applyProtection="1">
      <alignment horizontal="left" vertical="top" wrapText="1"/>
      <protection locked="0"/>
    </xf>
    <xf numFmtId="0" fontId="3" fillId="12" borderId="12" xfId="0" applyFont="1" applyFill="1" applyBorder="1" applyAlignment="1" applyProtection="1">
      <alignment horizontal="left" vertical="top" wrapText="1"/>
      <protection locked="0"/>
    </xf>
    <xf numFmtId="0" fontId="3" fillId="12" borderId="14" xfId="0" applyFont="1" applyFill="1" applyBorder="1" applyAlignment="1" applyProtection="1">
      <alignment horizontal="left" vertical="top" wrapText="1"/>
      <protection locked="0"/>
    </xf>
    <xf numFmtId="0" fontId="3" fillId="12" borderId="4" xfId="0" applyFont="1" applyFill="1" applyBorder="1" applyAlignment="1" applyProtection="1">
      <alignment horizontal="left" vertical="top" wrapText="1"/>
      <protection locked="0"/>
    </xf>
    <xf numFmtId="0" fontId="3" fillId="12" borderId="15" xfId="0" applyFont="1" applyFill="1" applyBorder="1" applyAlignment="1" applyProtection="1">
      <alignment horizontal="left" vertical="top" wrapText="1"/>
      <protection locked="0"/>
    </xf>
    <xf numFmtId="0" fontId="28" fillId="10" borderId="11" xfId="0" applyFont="1" applyFill="1" applyBorder="1" applyAlignment="1">
      <alignment horizontal="left" vertical="top"/>
    </xf>
    <xf numFmtId="0" fontId="28" fillId="10" borderId="0" xfId="0" applyFont="1" applyFill="1" applyAlignment="1">
      <alignment horizontal="left" vertical="top"/>
    </xf>
    <xf numFmtId="0" fontId="28" fillId="10" borderId="12" xfId="0" applyFont="1" applyFill="1" applyBorder="1" applyAlignment="1">
      <alignment horizontal="left" vertical="top"/>
    </xf>
    <xf numFmtId="0" fontId="28" fillId="10" borderId="11" xfId="0" applyFont="1" applyFill="1" applyBorder="1" applyAlignment="1">
      <alignment horizontal="left"/>
    </xf>
    <xf numFmtId="0" fontId="28" fillId="10" borderId="0" xfId="0" applyFont="1" applyFill="1" applyAlignment="1">
      <alignment horizontal="left"/>
    </xf>
    <xf numFmtId="0" fontId="28" fillId="10" borderId="12" xfId="0" applyFont="1" applyFill="1" applyBorder="1" applyAlignment="1">
      <alignment horizontal="left"/>
    </xf>
    <xf numFmtId="0" fontId="15" fillId="0" borderId="0" xfId="18" applyAlignment="1">
      <alignment horizontal="center"/>
    </xf>
    <xf numFmtId="0" fontId="15" fillId="6" borderId="8" xfId="18" applyFill="1" applyBorder="1" applyAlignment="1">
      <alignment horizontal="center"/>
    </xf>
    <xf numFmtId="0" fontId="15" fillId="6" borderId="9" xfId="18" applyFill="1" applyBorder="1" applyAlignment="1">
      <alignment horizontal="center"/>
    </xf>
    <xf numFmtId="0" fontId="15" fillId="6" borderId="10" xfId="18" applyFill="1" applyBorder="1" applyAlignment="1">
      <alignment horizontal="center"/>
    </xf>
    <xf numFmtId="0" fontId="46" fillId="7" borderId="8" xfId="18" applyFont="1" applyFill="1" applyBorder="1" applyAlignment="1">
      <alignment horizontal="center" vertical="center" wrapText="1"/>
    </xf>
    <xf numFmtId="0" fontId="46" fillId="7" borderId="9" xfId="18" applyFont="1" applyFill="1" applyBorder="1" applyAlignment="1">
      <alignment horizontal="center" vertical="center"/>
    </xf>
    <xf numFmtId="0" fontId="46" fillId="7" borderId="10" xfId="18" applyFont="1" applyFill="1" applyBorder="1" applyAlignment="1">
      <alignment horizontal="center" vertical="center"/>
    </xf>
    <xf numFmtId="0" fontId="46" fillId="7" borderId="11" xfId="18" applyFont="1" applyFill="1" applyBorder="1" applyAlignment="1">
      <alignment horizontal="center" vertical="center"/>
    </xf>
    <xf numFmtId="0" fontId="46" fillId="7" borderId="0" xfId="18" applyFont="1" applyFill="1" applyAlignment="1">
      <alignment horizontal="center" vertical="center"/>
    </xf>
    <xf numFmtId="0" fontId="46" fillId="7" borderId="12" xfId="18" applyFont="1" applyFill="1" applyBorder="1" applyAlignment="1">
      <alignment horizontal="center" vertical="center"/>
    </xf>
    <xf numFmtId="0" fontId="45" fillId="7" borderId="11" xfId="18" applyFont="1" applyFill="1" applyBorder="1" applyAlignment="1">
      <alignment horizontal="left" vertical="center"/>
    </xf>
    <xf numFmtId="0" fontId="45" fillId="7" borderId="0" xfId="18" applyFont="1" applyFill="1" applyAlignment="1">
      <alignment horizontal="left" vertical="center"/>
    </xf>
    <xf numFmtId="0" fontId="45" fillId="7" borderId="12" xfId="18" applyFont="1" applyFill="1" applyBorder="1" applyAlignment="1">
      <alignment horizontal="left" vertical="center"/>
    </xf>
    <xf numFmtId="0" fontId="35" fillId="0" borderId="11" xfId="17" applyFont="1" applyBorder="1" applyAlignment="1">
      <alignment horizontal="left" vertical="center" wrapText="1"/>
    </xf>
    <xf numFmtId="0" fontId="35" fillId="0" borderId="0" xfId="17" applyFont="1" applyAlignment="1">
      <alignment horizontal="left" vertical="center" wrapText="1"/>
    </xf>
    <xf numFmtId="0" fontId="35" fillId="0" borderId="12" xfId="17" applyFont="1" applyBorder="1" applyAlignment="1">
      <alignment horizontal="left" vertical="center" wrapText="1"/>
    </xf>
    <xf numFmtId="0" fontId="76" fillId="20" borderId="3" xfId="10" applyFont="1" applyFill="1" applyBorder="1" applyAlignment="1" applyProtection="1">
      <alignment horizontal="left" vertical="top"/>
      <protection locked="0"/>
    </xf>
    <xf numFmtId="0" fontId="76" fillId="20" borderId="5" xfId="10" applyFont="1" applyFill="1" applyBorder="1" applyAlignment="1" applyProtection="1">
      <alignment vertical="top"/>
      <protection locked="0"/>
    </xf>
    <xf numFmtId="0" fontId="76" fillId="20" borderId="7" xfId="10" applyFont="1" applyFill="1" applyBorder="1" applyAlignment="1" applyProtection="1">
      <alignment vertical="top"/>
      <protection locked="0"/>
    </xf>
    <xf numFmtId="0" fontId="76" fillId="20" borderId="6" xfId="10" applyFont="1" applyFill="1" applyBorder="1" applyAlignment="1" applyProtection="1">
      <alignment vertical="top"/>
      <protection locked="0"/>
    </xf>
    <xf numFmtId="0" fontId="19" fillId="9" borderId="4" xfId="10" applyFont="1" applyFill="1" applyBorder="1" applyAlignment="1" applyProtection="1">
      <alignment horizontal="center" vertical="center"/>
      <protection locked="0"/>
    </xf>
    <xf numFmtId="0" fontId="19" fillId="9" borderId="15" xfId="10" applyFont="1" applyFill="1" applyBorder="1" applyAlignment="1" applyProtection="1">
      <alignment horizontal="center" vertical="center"/>
      <protection locked="0"/>
    </xf>
    <xf numFmtId="4" fontId="17" fillId="11" borderId="5" xfId="0" applyNumberFormat="1" applyFont="1" applyFill="1" applyBorder="1" applyAlignment="1">
      <alignment horizontal="right" vertical="top"/>
    </xf>
    <xf numFmtId="4" fontId="17" fillId="11" borderId="6" xfId="0" applyNumberFormat="1" applyFont="1" applyFill="1" applyBorder="1" applyAlignment="1">
      <alignment horizontal="right" vertical="top"/>
    </xf>
    <xf numFmtId="4" fontId="17" fillId="13" borderId="5" xfId="0" applyNumberFormat="1" applyFont="1" applyFill="1" applyBorder="1" applyAlignment="1" applyProtection="1">
      <alignment horizontal="left" vertical="top"/>
      <protection locked="0"/>
    </xf>
    <xf numFmtId="4" fontId="17" fillId="13" borderId="7" xfId="0" applyNumberFormat="1" applyFont="1" applyFill="1" applyBorder="1" applyAlignment="1" applyProtection="1">
      <alignment horizontal="left" vertical="top"/>
      <protection locked="0"/>
    </xf>
    <xf numFmtId="4" fontId="17" fillId="13" borderId="6" xfId="0" applyNumberFormat="1" applyFont="1" applyFill="1" applyBorder="1" applyAlignment="1" applyProtection="1">
      <alignment horizontal="left" vertical="top"/>
      <protection locked="0"/>
    </xf>
    <xf numFmtId="43" fontId="33" fillId="0" borderId="5" xfId="21" applyFont="1" applyBorder="1" applyAlignment="1" applyProtection="1">
      <alignment horizontal="left" vertical="top"/>
      <protection locked="0"/>
    </xf>
    <xf numFmtId="43" fontId="33" fillId="0" borderId="7" xfId="21" applyFont="1" applyBorder="1" applyAlignment="1" applyProtection="1">
      <alignment horizontal="left" vertical="top"/>
      <protection locked="0"/>
    </xf>
    <xf numFmtId="43" fontId="33" fillId="0" borderId="6" xfId="21" applyFont="1" applyBorder="1" applyAlignment="1" applyProtection="1">
      <alignment horizontal="left" vertical="top"/>
      <protection locked="0"/>
    </xf>
    <xf numFmtId="4" fontId="33" fillId="0" borderId="5" xfId="0" applyNumberFormat="1" applyFont="1" applyBorder="1" applyAlignment="1" applyProtection="1">
      <alignment horizontal="left" vertical="top"/>
      <protection locked="0"/>
    </xf>
    <xf numFmtId="4" fontId="33" fillId="0" borderId="7" xfId="0" applyNumberFormat="1" applyFont="1" applyBorder="1" applyAlignment="1" applyProtection="1">
      <alignment horizontal="left" vertical="top"/>
      <protection locked="0"/>
    </xf>
    <xf numFmtId="4" fontId="33" fillId="0" borderId="6" xfId="0" applyNumberFormat="1" applyFont="1" applyBorder="1" applyAlignment="1" applyProtection="1">
      <alignment horizontal="left" vertical="top"/>
      <protection locked="0"/>
    </xf>
    <xf numFmtId="43" fontId="33" fillId="0" borderId="5" xfId="21" applyFont="1" applyFill="1" applyBorder="1" applyAlignment="1" applyProtection="1">
      <alignment horizontal="left" wrapText="1"/>
      <protection locked="0"/>
    </xf>
    <xf numFmtId="43" fontId="33" fillId="0" borderId="7" xfId="21" applyFont="1" applyFill="1" applyBorder="1" applyAlignment="1" applyProtection="1">
      <alignment horizontal="left" wrapText="1"/>
      <protection locked="0"/>
    </xf>
    <xf numFmtId="43" fontId="33" fillId="0" borderId="6" xfId="21" applyFont="1" applyFill="1" applyBorder="1" applyAlignment="1" applyProtection="1">
      <alignment horizontal="left" wrapText="1"/>
      <protection locked="0"/>
    </xf>
    <xf numFmtId="4" fontId="33" fillId="0" borderId="5" xfId="0" applyNumberFormat="1" applyFont="1" applyBorder="1" applyAlignment="1" applyProtection="1">
      <alignment horizontal="left"/>
      <protection locked="0"/>
    </xf>
    <xf numFmtId="4" fontId="33" fillId="0" borderId="7" xfId="0" applyNumberFormat="1" applyFont="1" applyBorder="1" applyAlignment="1" applyProtection="1">
      <alignment horizontal="left"/>
      <protection locked="0"/>
    </xf>
    <xf numFmtId="4" fontId="33" fillId="0" borderId="6" xfId="0" applyNumberFormat="1" applyFont="1" applyBorder="1" applyAlignment="1" applyProtection="1">
      <alignment horizontal="left"/>
      <protection locked="0"/>
    </xf>
    <xf numFmtId="0" fontId="0" fillId="11" borderId="6" xfId="0" applyFill="1" applyBorder="1" applyAlignment="1">
      <alignment vertical="top"/>
    </xf>
    <xf numFmtId="0" fontId="17" fillId="0" borderId="5" xfId="0" applyFont="1" applyBorder="1" applyAlignment="1" applyProtection="1">
      <alignment horizontal="left" vertical="top"/>
      <protection locked="0"/>
    </xf>
    <xf numFmtId="0" fontId="17" fillId="0" borderId="6" xfId="0" applyFont="1" applyBorder="1" applyAlignment="1" applyProtection="1">
      <alignment horizontal="left" vertical="top"/>
      <protection locked="0"/>
    </xf>
    <xf numFmtId="0" fontId="48" fillId="7" borderId="11" xfId="18" applyFont="1" applyFill="1" applyBorder="1" applyAlignment="1">
      <alignment horizontal="center" vertical="center"/>
    </xf>
    <xf numFmtId="0" fontId="48" fillId="7" borderId="0" xfId="18" applyFont="1" applyFill="1" applyAlignment="1">
      <alignment horizontal="center" vertical="center"/>
    </xf>
    <xf numFmtId="0" fontId="48" fillId="7" borderId="12" xfId="18" applyFont="1" applyFill="1" applyBorder="1" applyAlignment="1">
      <alignment horizontal="center" vertical="center"/>
    </xf>
    <xf numFmtId="165" fontId="16" fillId="6" borderId="4" xfId="9" applyFont="1" applyFill="1" applyBorder="1" applyAlignment="1">
      <alignment horizontal="center" vertical="top"/>
    </xf>
    <xf numFmtId="0" fontId="58" fillId="6" borderId="8" xfId="18" applyFont="1" applyFill="1" applyBorder="1" applyAlignment="1">
      <alignment horizontal="center"/>
    </xf>
    <xf numFmtId="0" fontId="58" fillId="6" borderId="9" xfId="18" applyFont="1" applyFill="1" applyBorder="1" applyAlignment="1">
      <alignment horizontal="center"/>
    </xf>
    <xf numFmtId="0" fontId="58" fillId="0" borderId="9" xfId="0" applyFont="1" applyBorder="1" applyAlignment="1">
      <alignment horizontal="center"/>
    </xf>
    <xf numFmtId="0" fontId="58" fillId="0" borderId="10" xfId="0" applyFont="1" applyBorder="1" applyAlignment="1">
      <alignment horizontal="center"/>
    </xf>
    <xf numFmtId="0" fontId="0" fillId="0" borderId="4" xfId="0" applyBorder="1" applyAlignment="1">
      <alignment horizontal="center" vertical="top"/>
    </xf>
    <xf numFmtId="0" fontId="17" fillId="0" borderId="5" xfId="0" applyFont="1" applyBorder="1" applyAlignment="1" applyProtection="1">
      <alignment horizontal="center" vertical="top"/>
      <protection locked="0"/>
    </xf>
    <xf numFmtId="0" fontId="17" fillId="0" borderId="7" xfId="0" applyFont="1" applyBorder="1" applyAlignment="1" applyProtection="1">
      <alignment horizontal="center" vertical="top"/>
      <protection locked="0"/>
    </xf>
    <xf numFmtId="0" fontId="17" fillId="0" borderId="6" xfId="0" applyFont="1" applyBorder="1" applyAlignment="1" applyProtection="1">
      <alignment horizontal="center" vertical="top"/>
      <protection locked="0"/>
    </xf>
    <xf numFmtId="0" fontId="17" fillId="0" borderId="7" xfId="0" applyFont="1" applyBorder="1" applyAlignment="1" applyProtection="1">
      <alignment horizontal="left" vertical="top"/>
      <protection locked="0"/>
    </xf>
    <xf numFmtId="0" fontId="42" fillId="0" borderId="5" xfId="0" applyFont="1" applyBorder="1" applyAlignment="1">
      <alignment horizontal="center" vertical="top"/>
    </xf>
    <xf numFmtId="0" fontId="42" fillId="0" borderId="7" xfId="0" applyFont="1" applyBorder="1" applyAlignment="1">
      <alignment horizontal="center" vertical="top"/>
    </xf>
    <xf numFmtId="0" fontId="42" fillId="0" borderId="6" xfId="0" applyFont="1" applyBorder="1" applyAlignment="1">
      <alignment horizontal="center" vertical="top"/>
    </xf>
    <xf numFmtId="0" fontId="29" fillId="14" borderId="3" xfId="17" applyFont="1" applyFill="1" applyBorder="1">
      <alignment horizontal="left" vertical="center"/>
    </xf>
    <xf numFmtId="165" fontId="32" fillId="15" borderId="0" xfId="3" applyFont="1" applyFill="1" applyAlignment="1">
      <alignment horizontal="right" vertical="center"/>
    </xf>
    <xf numFmtId="0" fontId="31" fillId="12" borderId="0" xfId="0" applyFont="1" applyFill="1" applyAlignment="1">
      <alignment horizontal="right"/>
    </xf>
    <xf numFmtId="0" fontId="31" fillId="12" borderId="0" xfId="0" applyFont="1" applyFill="1"/>
    <xf numFmtId="0" fontId="28" fillId="14" borderId="0" xfId="0" applyFont="1" applyFill="1" applyAlignment="1">
      <alignment horizontal="left"/>
    </xf>
    <xf numFmtId="0" fontId="28" fillId="14" borderId="0" xfId="0" applyFont="1" applyFill="1" applyAlignment="1">
      <alignment horizontal="left" vertical="top"/>
    </xf>
    <xf numFmtId="17" fontId="19" fillId="9" borderId="4" xfId="10" applyNumberFormat="1" applyFont="1" applyFill="1" applyBorder="1" applyAlignment="1" applyProtection="1">
      <alignment horizontal="center" vertical="center"/>
      <protection locked="0"/>
    </xf>
  </cellXfs>
  <cellStyles count="24">
    <cellStyle name="Comma" xfId="21" builtinId="3"/>
    <cellStyle name="Currency 2" xfId="20" xr:uid="{00000000-0005-0000-0000-000001000000}"/>
    <cellStyle name="First Row Stripe" xfId="7" xr:uid="{00000000-0005-0000-0000-000002000000}"/>
    <cellStyle name="Normal" xfId="0" builtinId="0" customBuiltin="1"/>
    <cellStyle name="Normal 2" xfId="13" xr:uid="{00000000-0005-0000-0000-000004000000}"/>
    <cellStyle name="Normal 3" xfId="18" xr:uid="{00000000-0005-0000-0000-000005000000}"/>
    <cellStyle name="Normal 4" xfId="23" xr:uid="{07648A97-DC9E-44B9-B53B-6C8E031E9B35}"/>
    <cellStyle name="Percent" xfId="22" builtinId="5"/>
    <cellStyle name="Percent 2" xfId="19" xr:uid="{00000000-0005-0000-0000-000007000000}"/>
    <cellStyle name="Second Row Stripe" xfId="8" xr:uid="{00000000-0005-0000-0000-000008000000}"/>
    <cellStyle name="Sub Title" xfId="2" xr:uid="{00000000-0005-0000-0000-000009000000}"/>
    <cellStyle name="Table - Header 2" xfId="9" xr:uid="{00000000-0005-0000-0000-00000A000000}"/>
    <cellStyle name="Table - Total" xfId="6" xr:uid="{00000000-0005-0000-0000-00000B000000}"/>
    <cellStyle name="Table Header" xfId="5" xr:uid="{00000000-0005-0000-0000-00000C000000}"/>
    <cellStyle name="Table Header 2" xfId="12" xr:uid="{00000000-0005-0000-0000-00000D000000}"/>
    <cellStyle name="Title Cell" xfId="1" xr:uid="{00000000-0005-0000-0000-00000E000000}"/>
    <cellStyle name="Total - Heading" xfId="3" xr:uid="{00000000-0005-0000-0000-00000F000000}"/>
    <cellStyle name="Total - Heading 2" xfId="11" xr:uid="{00000000-0005-0000-0000-000010000000}"/>
    <cellStyle name="Total - Heading 3" xfId="15" xr:uid="{00000000-0005-0000-0000-000011000000}"/>
    <cellStyle name="Total - Heading Titles" xfId="4" xr:uid="{00000000-0005-0000-0000-000012000000}"/>
    <cellStyle name="Total - Heading Titles 2" xfId="10" xr:uid="{00000000-0005-0000-0000-000013000000}"/>
    <cellStyle name="Total - Heading Titles 3" xfId="14" xr:uid="{00000000-0005-0000-0000-000014000000}"/>
    <cellStyle name="Total - Heading Titles 3 2" xfId="16" xr:uid="{00000000-0005-0000-0000-000015000000}"/>
    <cellStyle name="Total - Heading Titles 4" xfId="17" xr:uid="{00000000-0005-0000-0000-000016000000}"/>
  </cellStyles>
  <dxfs count="5">
    <dxf>
      <font>
        <color rgb="FF9C0006"/>
      </font>
      <fill>
        <patternFill>
          <bgColor rgb="FFFFC7CE"/>
        </patternFill>
      </fill>
    </dxf>
    <dxf>
      <fill>
        <patternFill>
          <bgColor theme="7" tint="0.79998168889431442"/>
        </patternFill>
      </fill>
      <border diagonalUp="0" diagonalDown="0">
        <left/>
        <right/>
      </border>
    </dxf>
    <dxf>
      <border diagonalUp="0" diagonalDown="0">
        <left/>
        <right/>
        <top style="thin">
          <color theme="7"/>
        </top>
        <bottom style="thin">
          <color theme="7"/>
        </bottom>
        <vertical/>
        <horizontal/>
      </border>
    </dxf>
    <dxf>
      <font>
        <sz val="8"/>
        <color theme="7" tint="-0.24994659260841701"/>
      </font>
      <border diagonalUp="0" diagonalDown="0">
        <left/>
        <right/>
        <top/>
        <bottom style="thin">
          <color theme="7"/>
        </bottom>
        <vertical/>
        <horizontal/>
      </border>
    </dxf>
    <dxf>
      <font>
        <sz val="8"/>
        <color theme="7" tint="-0.24994659260841701"/>
      </font>
    </dxf>
  </dxfs>
  <tableStyles count="1" defaultTableStyle="TableStyleMedium9" defaultPivotStyle="PivotStyleLight16">
    <tableStyle name="Table Style 1" pivot="0" count="4" xr9:uid="{00000000-0011-0000-FFFF-FFFF00000000}">
      <tableStyleElement type="wholeTable" dxfId="4"/>
      <tableStyleElement type="headerRow" dxfId="3"/>
      <tableStyleElement type="totalRow" dxfId="2"/>
      <tableStyleElement type="firstRowStripe" dxfId="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7795CB"/>
      <rgbColor rgb="00333333"/>
    </indexedColors>
    <mruColors>
      <color rgb="FFFFFFCC"/>
      <color rgb="FF3A7E4C"/>
      <color rgb="FFEAF6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EventPlanner">
      <a:majorFont>
        <a:latin typeface="Rockwell Nova"/>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100000" t="10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4F5D0-3F40-402F-A610-7D6789310F6A}">
  <sheetPr>
    <tabColor rgb="FFFF0000"/>
    <pageSetUpPr fitToPage="1"/>
  </sheetPr>
  <dimension ref="B1:N51"/>
  <sheetViews>
    <sheetView zoomScaleNormal="100" zoomScaleSheetLayoutView="100" workbookViewId="0">
      <selection activeCell="I54" sqref="I54"/>
    </sheetView>
  </sheetViews>
  <sheetFormatPr defaultColWidth="9" defaultRowHeight="14.4" x14ac:dyDescent="0.3"/>
  <cols>
    <col min="1" max="1" width="7.5" style="242" customWidth="1"/>
    <col min="2" max="2" width="9" style="242"/>
    <col min="3" max="3" width="10.59765625" style="242" customWidth="1"/>
    <col min="4" max="8" width="9" style="242"/>
    <col min="9" max="9" width="5.19921875" style="242" customWidth="1"/>
    <col min="10" max="10" width="5.5" style="242" customWidth="1"/>
    <col min="11" max="11" width="5.19921875" style="242" customWidth="1"/>
    <col min="12" max="12" width="6.59765625" style="242" customWidth="1"/>
    <col min="13" max="13" width="14.09765625" style="242" customWidth="1"/>
    <col min="14" max="14" width="12.09765625" style="242" customWidth="1"/>
    <col min="15" max="16384" width="9" style="242"/>
  </cols>
  <sheetData>
    <row r="1" spans="2:14" ht="18.600000000000001" thickBot="1" x14ac:dyDescent="0.4">
      <c r="B1" s="239" t="s">
        <v>169</v>
      </c>
      <c r="C1" s="240" t="s">
        <v>170</v>
      </c>
      <c r="D1" s="240"/>
      <c r="E1" s="240"/>
      <c r="F1" s="239" t="s">
        <v>169</v>
      </c>
      <c r="G1" s="240" t="s">
        <v>171</v>
      </c>
      <c r="H1" s="240"/>
      <c r="I1" s="241"/>
      <c r="J1" s="241"/>
      <c r="K1" s="241"/>
      <c r="L1" s="240" t="s">
        <v>172</v>
      </c>
      <c r="M1" s="240"/>
      <c r="N1" s="240"/>
    </row>
    <row r="2" spans="2:14" ht="16.8" x14ac:dyDescent="0.3">
      <c r="B2" s="288" t="s">
        <v>173</v>
      </c>
      <c r="C2" s="289"/>
      <c r="D2" s="289"/>
      <c r="E2" s="289"/>
      <c r="F2" s="289"/>
      <c r="G2" s="289"/>
      <c r="H2" s="289"/>
      <c r="I2" s="289"/>
      <c r="J2" s="289"/>
      <c r="K2" s="289"/>
      <c r="L2" s="289"/>
      <c r="M2" s="289"/>
      <c r="N2" s="290"/>
    </row>
    <row r="3" spans="2:14" ht="17.399999999999999" thickBot="1" x14ac:dyDescent="0.35">
      <c r="B3" s="291" t="s">
        <v>215</v>
      </c>
      <c r="C3" s="292"/>
      <c r="D3" s="292"/>
      <c r="E3" s="292"/>
      <c r="F3" s="292"/>
      <c r="G3" s="292"/>
      <c r="H3" s="292"/>
      <c r="I3" s="292"/>
      <c r="J3" s="292"/>
      <c r="K3" s="292"/>
      <c r="L3" s="292"/>
      <c r="M3" s="292"/>
      <c r="N3" s="293"/>
    </row>
    <row r="4" spans="2:14" ht="17.399999999999999" thickTop="1" x14ac:dyDescent="0.3">
      <c r="B4" s="294" t="s">
        <v>174</v>
      </c>
      <c r="C4" s="295"/>
      <c r="D4" s="295"/>
      <c r="E4" s="295"/>
      <c r="F4" s="295"/>
      <c r="G4" s="295"/>
      <c r="H4" s="295"/>
      <c r="I4" s="295"/>
      <c r="J4" s="295"/>
      <c r="K4" s="295"/>
      <c r="L4" s="295"/>
      <c r="M4" s="295"/>
      <c r="N4" s="296"/>
    </row>
    <row r="5" spans="2:14" ht="15.6" x14ac:dyDescent="0.3">
      <c r="B5" s="297" t="s">
        <v>211</v>
      </c>
      <c r="C5" s="298"/>
      <c r="D5" s="298"/>
      <c r="E5" s="298"/>
      <c r="F5" s="298"/>
      <c r="G5" s="298"/>
      <c r="H5" s="243"/>
      <c r="I5" s="243"/>
      <c r="J5" s="243"/>
      <c r="K5" s="243"/>
      <c r="L5" s="243"/>
      <c r="M5" s="243"/>
      <c r="N5" s="244"/>
    </row>
    <row r="6" spans="2:14" ht="15.6" x14ac:dyDescent="0.3">
      <c r="B6" s="270" t="s">
        <v>212</v>
      </c>
      <c r="C6" s="271"/>
      <c r="D6" s="272"/>
      <c r="E6" s="273"/>
      <c r="F6" s="274"/>
      <c r="G6" s="274"/>
      <c r="H6" s="243"/>
      <c r="I6" s="243"/>
      <c r="J6" s="243"/>
      <c r="K6" s="243"/>
      <c r="L6" s="243"/>
      <c r="M6" s="243"/>
      <c r="N6" s="244"/>
    </row>
    <row r="7" spans="2:14" ht="16.2" thickBot="1" x14ac:dyDescent="0.35">
      <c r="B7" s="299" t="s">
        <v>213</v>
      </c>
      <c r="C7" s="300"/>
      <c r="D7" s="301"/>
      <c r="E7" s="301"/>
      <c r="F7" s="273"/>
      <c r="G7" s="273"/>
      <c r="H7" s="243"/>
      <c r="I7" s="243"/>
      <c r="J7" s="243"/>
      <c r="K7" s="243"/>
      <c r="L7" s="243"/>
      <c r="M7" s="243"/>
      <c r="N7" s="244"/>
    </row>
    <row r="8" spans="2:14" ht="9.75" customHeight="1" thickTop="1" x14ac:dyDescent="0.3">
      <c r="B8" s="245"/>
      <c r="C8" s="246"/>
      <c r="D8" s="246"/>
      <c r="E8" s="246"/>
      <c r="F8" s="302"/>
      <c r="G8" s="302"/>
      <c r="H8" s="246"/>
      <c r="I8" s="246"/>
      <c r="J8" s="246"/>
      <c r="K8" s="246"/>
      <c r="L8" s="246"/>
      <c r="M8" s="246"/>
      <c r="N8" s="247"/>
    </row>
    <row r="9" spans="2:14" ht="16.2" x14ac:dyDescent="0.35">
      <c r="B9" s="303" t="s">
        <v>175</v>
      </c>
      <c r="C9" s="304"/>
      <c r="D9" s="304"/>
      <c r="E9" s="304"/>
      <c r="F9" s="304"/>
      <c r="G9" s="304"/>
      <c r="H9" s="304"/>
      <c r="I9" s="304"/>
      <c r="J9" s="304"/>
      <c r="K9" s="304"/>
      <c r="L9" s="304"/>
      <c r="M9" s="304"/>
      <c r="N9" s="305"/>
    </row>
    <row r="10" spans="2:14" ht="15.6" x14ac:dyDescent="0.3">
      <c r="B10" s="306" t="s">
        <v>176</v>
      </c>
      <c r="C10" s="307"/>
      <c r="D10" s="307"/>
      <c r="E10" s="307"/>
      <c r="F10" s="307"/>
      <c r="G10" s="307"/>
      <c r="H10" s="307"/>
      <c r="I10" s="307"/>
      <c r="J10" s="307"/>
      <c r="K10" s="307"/>
      <c r="L10" s="307"/>
      <c r="M10" s="307"/>
      <c r="N10" s="308"/>
    </row>
    <row r="11" spans="2:14" ht="162" customHeight="1" x14ac:dyDescent="0.3">
      <c r="B11" s="309" t="s">
        <v>177</v>
      </c>
      <c r="C11" s="310"/>
      <c r="D11" s="310"/>
      <c r="E11" s="310"/>
      <c r="F11" s="310"/>
      <c r="G11" s="310"/>
      <c r="H11" s="310"/>
      <c r="I11" s="310"/>
      <c r="J11" s="310"/>
      <c r="K11" s="310"/>
      <c r="L11" s="310"/>
      <c r="M11" s="310"/>
      <c r="N11" s="311"/>
    </row>
    <row r="12" spans="2:14" x14ac:dyDescent="0.3">
      <c r="B12" s="309"/>
      <c r="C12" s="310"/>
      <c r="D12" s="310"/>
      <c r="E12" s="310"/>
      <c r="F12" s="310"/>
      <c r="G12" s="310"/>
      <c r="H12" s="310"/>
      <c r="I12" s="310"/>
      <c r="J12" s="310"/>
      <c r="K12" s="310"/>
      <c r="L12" s="310"/>
      <c r="M12" s="310"/>
      <c r="N12" s="311"/>
    </row>
    <row r="13" spans="2:14" x14ac:dyDescent="0.3">
      <c r="B13" s="309"/>
      <c r="C13" s="310"/>
      <c r="D13" s="310"/>
      <c r="E13" s="310"/>
      <c r="F13" s="310"/>
      <c r="G13" s="310"/>
      <c r="H13" s="310"/>
      <c r="I13" s="310"/>
      <c r="J13" s="310"/>
      <c r="K13" s="310"/>
      <c r="L13" s="310"/>
      <c r="M13" s="310"/>
      <c r="N13" s="311"/>
    </row>
    <row r="14" spans="2:14" x14ac:dyDescent="0.3">
      <c r="B14" s="309"/>
      <c r="C14" s="310"/>
      <c r="D14" s="310"/>
      <c r="E14" s="310"/>
      <c r="F14" s="310"/>
      <c r="G14" s="310"/>
      <c r="H14" s="310"/>
      <c r="I14" s="310"/>
      <c r="J14" s="310"/>
      <c r="K14" s="310"/>
      <c r="L14" s="310"/>
      <c r="M14" s="310"/>
      <c r="N14" s="311"/>
    </row>
    <row r="15" spans="2:14" x14ac:dyDescent="0.3">
      <c r="B15" s="309"/>
      <c r="C15" s="310"/>
      <c r="D15" s="310"/>
      <c r="E15" s="310"/>
      <c r="F15" s="310"/>
      <c r="G15" s="310"/>
      <c r="H15" s="310"/>
      <c r="I15" s="310"/>
      <c r="J15" s="310"/>
      <c r="K15" s="310"/>
      <c r="L15" s="310"/>
      <c r="M15" s="310"/>
      <c r="N15" s="311"/>
    </row>
    <row r="16" spans="2:14" x14ac:dyDescent="0.3">
      <c r="B16" s="309"/>
      <c r="C16" s="310"/>
      <c r="D16" s="310"/>
      <c r="E16" s="310"/>
      <c r="F16" s="310"/>
      <c r="G16" s="310"/>
      <c r="H16" s="310"/>
      <c r="I16" s="310"/>
      <c r="J16" s="310"/>
      <c r="K16" s="310"/>
      <c r="L16" s="310"/>
      <c r="M16" s="310"/>
      <c r="N16" s="311"/>
    </row>
    <row r="17" spans="2:14" x14ac:dyDescent="0.3">
      <c r="B17" s="309"/>
      <c r="C17" s="310"/>
      <c r="D17" s="310"/>
      <c r="E17" s="310"/>
      <c r="F17" s="310"/>
      <c r="G17" s="310"/>
      <c r="H17" s="310"/>
      <c r="I17" s="310"/>
      <c r="J17" s="310"/>
      <c r="K17" s="310"/>
      <c r="L17" s="310"/>
      <c r="M17" s="310"/>
      <c r="N17" s="311"/>
    </row>
    <row r="18" spans="2:14" ht="12" customHeight="1" x14ac:dyDescent="0.3">
      <c r="B18" s="286"/>
      <c r="C18" s="287"/>
      <c r="D18" s="246"/>
      <c r="E18" s="246"/>
      <c r="F18" s="287"/>
      <c r="G18" s="287"/>
      <c r="H18" s="246"/>
      <c r="I18" s="246"/>
      <c r="J18" s="246"/>
      <c r="K18" s="246"/>
      <c r="L18" s="246"/>
      <c r="M18" s="246"/>
      <c r="N18" s="247"/>
    </row>
    <row r="19" spans="2:14" ht="15.6" x14ac:dyDescent="0.3">
      <c r="B19" s="312" t="s">
        <v>216</v>
      </c>
      <c r="C19" s="313"/>
      <c r="D19" s="313"/>
      <c r="E19" s="313"/>
      <c r="F19" s="313"/>
      <c r="G19" s="313"/>
      <c r="H19" s="313"/>
      <c r="I19" s="313"/>
      <c r="J19" s="313"/>
      <c r="K19" s="313"/>
      <c r="L19" s="313"/>
      <c r="M19" s="313"/>
      <c r="N19" s="314"/>
    </row>
    <row r="20" spans="2:14" x14ac:dyDescent="0.3">
      <c r="B20" s="315" t="s">
        <v>178</v>
      </c>
      <c r="C20" s="316"/>
      <c r="D20" s="316"/>
      <c r="E20" s="316"/>
      <c r="F20" s="316"/>
      <c r="G20" s="316"/>
      <c r="H20" s="316"/>
      <c r="I20" s="316"/>
      <c r="J20" s="316"/>
      <c r="K20" s="316"/>
      <c r="L20" s="316"/>
      <c r="M20" s="316"/>
      <c r="N20" s="317"/>
    </row>
    <row r="21" spans="2:14" ht="15.6" x14ac:dyDescent="0.3">
      <c r="B21" s="248" t="s">
        <v>179</v>
      </c>
      <c r="C21" s="249"/>
      <c r="D21" s="249"/>
      <c r="E21" s="249"/>
      <c r="F21" s="318"/>
      <c r="G21" s="318"/>
      <c r="H21" s="318"/>
      <c r="I21" s="318"/>
      <c r="J21" s="318"/>
      <c r="K21" s="318"/>
      <c r="L21" s="318"/>
      <c r="M21" s="318"/>
      <c r="N21" s="319"/>
    </row>
    <row r="22" spans="2:14" ht="15.6" x14ac:dyDescent="0.3">
      <c r="B22" s="248" t="s">
        <v>180</v>
      </c>
      <c r="C22" s="250"/>
      <c r="D22" s="250"/>
      <c r="E22" s="250"/>
      <c r="F22" s="320"/>
      <c r="G22" s="320"/>
      <c r="H22" s="320"/>
      <c r="I22" s="320"/>
      <c r="J22" s="320"/>
      <c r="K22" s="320"/>
      <c r="L22" s="320"/>
      <c r="M22" s="320"/>
      <c r="N22" s="321"/>
    </row>
    <row r="23" spans="2:14" ht="15.6" x14ac:dyDescent="0.3">
      <c r="B23" s="248" t="s">
        <v>181</v>
      </c>
      <c r="C23" s="250"/>
      <c r="D23" s="250"/>
      <c r="E23" s="250"/>
      <c r="F23" s="320"/>
      <c r="G23" s="320"/>
      <c r="H23" s="320"/>
      <c r="I23" s="320"/>
      <c r="J23" s="320"/>
      <c r="K23" s="320"/>
      <c r="L23" s="320"/>
      <c r="M23" s="320"/>
      <c r="N23" s="321"/>
    </row>
    <row r="24" spans="2:14" x14ac:dyDescent="0.3">
      <c r="B24" s="286"/>
      <c r="C24" s="287"/>
      <c r="D24" s="246"/>
      <c r="E24" s="246"/>
      <c r="F24" s="322"/>
      <c r="G24" s="322"/>
      <c r="H24" s="246"/>
      <c r="I24" s="246"/>
      <c r="J24" s="246"/>
      <c r="K24" s="246"/>
      <c r="L24" s="246"/>
      <c r="M24" s="246"/>
      <c r="N24" s="247"/>
    </row>
    <row r="25" spans="2:14" ht="16.2" thickBot="1" x14ac:dyDescent="0.35">
      <c r="B25" s="251"/>
      <c r="C25" s="249" t="s">
        <v>182</v>
      </c>
      <c r="D25" s="249"/>
      <c r="E25" s="249"/>
      <c r="F25" s="249"/>
      <c r="G25" s="249"/>
      <c r="H25" s="249"/>
      <c r="I25" s="249"/>
      <c r="J25" s="249"/>
      <c r="K25" s="249"/>
      <c r="L25" s="249"/>
      <c r="M25" s="249"/>
      <c r="N25" s="252"/>
    </row>
    <row r="26" spans="2:14" ht="15.6" x14ac:dyDescent="0.3">
      <c r="B26" s="253"/>
      <c r="C26" s="249" t="s">
        <v>183</v>
      </c>
      <c r="D26" s="249"/>
      <c r="E26" s="249"/>
      <c r="F26" s="249"/>
      <c r="G26" s="249"/>
      <c r="H26" s="249"/>
      <c r="I26" s="249"/>
      <c r="J26" s="249"/>
      <c r="K26" s="249"/>
      <c r="L26" s="249"/>
      <c r="M26" s="249"/>
      <c r="N26" s="252"/>
    </row>
    <row r="27" spans="2:14" ht="15.6" x14ac:dyDescent="0.3">
      <c r="B27" s="253"/>
      <c r="C27" s="249" t="s">
        <v>217</v>
      </c>
      <c r="D27" s="249"/>
      <c r="E27" s="249"/>
      <c r="F27" s="249"/>
      <c r="G27" s="249"/>
      <c r="H27" s="249"/>
      <c r="I27" s="249"/>
      <c r="J27" s="249"/>
      <c r="K27" s="249"/>
      <c r="L27" s="249"/>
      <c r="M27" s="249"/>
      <c r="N27" s="252"/>
    </row>
    <row r="28" spans="2:14" ht="15.6" x14ac:dyDescent="0.3">
      <c r="B28" s="253"/>
      <c r="C28" s="254" t="s">
        <v>218</v>
      </c>
      <c r="D28" s="255"/>
      <c r="E28" s="255"/>
      <c r="F28" s="255"/>
      <c r="G28" s="255"/>
      <c r="H28" s="255"/>
      <c r="I28" s="249"/>
      <c r="J28" s="249"/>
      <c r="K28" s="249"/>
      <c r="L28" s="249"/>
      <c r="M28" s="249"/>
      <c r="N28" s="252"/>
    </row>
    <row r="29" spans="2:14" ht="15.6" x14ac:dyDescent="0.3">
      <c r="B29" s="253"/>
      <c r="C29" s="254" t="s">
        <v>184</v>
      </c>
      <c r="D29" s="255"/>
      <c r="E29" s="255"/>
      <c r="F29" s="255"/>
      <c r="G29" s="255"/>
      <c r="H29" s="255"/>
      <c r="I29" s="249"/>
      <c r="J29" s="249"/>
      <c r="K29" s="249"/>
      <c r="L29" s="249"/>
      <c r="M29" s="249"/>
      <c r="N29" s="252"/>
    </row>
    <row r="30" spans="2:14" ht="15.6" x14ac:dyDescent="0.3">
      <c r="B30" s="253"/>
      <c r="C30" s="254" t="s">
        <v>185</v>
      </c>
      <c r="D30" s="255"/>
      <c r="E30" s="255"/>
      <c r="F30" s="255"/>
      <c r="G30" s="255"/>
      <c r="H30" s="255"/>
      <c r="I30" s="249"/>
      <c r="J30" s="249"/>
      <c r="K30" s="249"/>
      <c r="L30" s="249"/>
      <c r="M30" s="249"/>
      <c r="N30" s="252"/>
    </row>
    <row r="31" spans="2:14" ht="15.6" x14ac:dyDescent="0.3">
      <c r="B31" s="253"/>
      <c r="C31" s="254" t="s">
        <v>186</v>
      </c>
      <c r="D31" s="249"/>
      <c r="E31" s="249"/>
      <c r="F31" s="249"/>
      <c r="G31" s="249"/>
      <c r="H31" s="249"/>
      <c r="I31" s="249"/>
      <c r="J31" s="249"/>
      <c r="K31" s="249"/>
      <c r="L31" s="249"/>
      <c r="M31" s="249"/>
      <c r="N31" s="252"/>
    </row>
    <row r="32" spans="2:14" ht="15" customHeight="1" x14ac:dyDescent="0.3">
      <c r="B32" s="253"/>
      <c r="C32" s="249" t="s">
        <v>187</v>
      </c>
      <c r="D32" s="249"/>
      <c r="E32" s="249"/>
      <c r="F32" s="249"/>
      <c r="G32" s="249"/>
      <c r="H32" s="249"/>
      <c r="I32" s="249"/>
      <c r="J32" s="249"/>
      <c r="K32" s="249"/>
      <c r="L32" s="249"/>
      <c r="M32" s="249"/>
      <c r="N32" s="252"/>
    </row>
    <row r="33" spans="2:14" ht="15.6" x14ac:dyDescent="0.3">
      <c r="B33" s="253"/>
      <c r="C33" s="249" t="s">
        <v>188</v>
      </c>
      <c r="D33" s="249"/>
      <c r="E33" s="249"/>
      <c r="F33" s="249"/>
      <c r="G33" s="249"/>
      <c r="H33" s="249"/>
      <c r="I33" s="249"/>
      <c r="J33" s="249"/>
      <c r="K33" s="249"/>
      <c r="L33" s="249"/>
      <c r="M33" s="249"/>
      <c r="N33" s="252"/>
    </row>
    <row r="34" spans="2:14" ht="16.2" x14ac:dyDescent="0.35">
      <c r="B34" s="267" t="s">
        <v>206</v>
      </c>
      <c r="C34" s="268"/>
      <c r="D34" s="246"/>
      <c r="E34" s="246"/>
      <c r="F34" s="287"/>
      <c r="G34" s="287"/>
      <c r="H34" s="246"/>
      <c r="I34" s="246"/>
      <c r="J34" s="246"/>
      <c r="K34" s="246"/>
      <c r="L34" s="246"/>
      <c r="M34" s="246"/>
      <c r="N34" s="247"/>
    </row>
    <row r="35" spans="2:14" x14ac:dyDescent="0.3">
      <c r="B35" s="309" t="s">
        <v>189</v>
      </c>
      <c r="C35" s="310"/>
      <c r="D35" s="310"/>
      <c r="E35" s="310"/>
      <c r="F35" s="310"/>
      <c r="G35" s="310"/>
      <c r="H35" s="310"/>
      <c r="I35" s="310"/>
      <c r="J35" s="310"/>
      <c r="K35" s="310"/>
      <c r="L35" s="310"/>
      <c r="M35" s="310"/>
      <c r="N35" s="311"/>
    </row>
    <row r="36" spans="2:14" x14ac:dyDescent="0.3">
      <c r="B36" s="309"/>
      <c r="C36" s="310"/>
      <c r="D36" s="310"/>
      <c r="E36" s="310"/>
      <c r="F36" s="310"/>
      <c r="G36" s="310"/>
      <c r="H36" s="310"/>
      <c r="I36" s="310"/>
      <c r="J36" s="310"/>
      <c r="K36" s="310"/>
      <c r="L36" s="310"/>
      <c r="M36" s="310"/>
      <c r="N36" s="311"/>
    </row>
    <row r="37" spans="2:14" x14ac:dyDescent="0.3">
      <c r="B37" s="309"/>
      <c r="C37" s="310"/>
      <c r="D37" s="310"/>
      <c r="E37" s="310"/>
      <c r="F37" s="310"/>
      <c r="G37" s="310"/>
      <c r="H37" s="310"/>
      <c r="I37" s="310"/>
      <c r="J37" s="310"/>
      <c r="K37" s="310"/>
      <c r="L37" s="310"/>
      <c r="M37" s="310"/>
      <c r="N37" s="311"/>
    </row>
    <row r="38" spans="2:14" ht="15" thickBot="1" x14ac:dyDescent="0.35">
      <c r="B38" s="309"/>
      <c r="C38" s="310"/>
      <c r="D38" s="310"/>
      <c r="E38" s="310"/>
      <c r="F38" s="310"/>
      <c r="G38" s="310"/>
      <c r="H38" s="310"/>
      <c r="I38" s="310"/>
      <c r="J38" s="310"/>
      <c r="K38" s="310"/>
      <c r="L38" s="310"/>
      <c r="M38" s="310"/>
      <c r="N38" s="311"/>
    </row>
    <row r="39" spans="2:14" ht="32.25" customHeight="1" x14ac:dyDescent="0.3">
      <c r="B39" s="324" t="s">
        <v>207</v>
      </c>
      <c r="C39" s="325"/>
      <c r="D39" s="325"/>
      <c r="E39" s="325"/>
      <c r="F39" s="325"/>
      <c r="G39" s="325"/>
      <c r="H39" s="325"/>
      <c r="I39" s="325"/>
      <c r="J39" s="325"/>
      <c r="K39" s="325"/>
      <c r="L39" s="325"/>
      <c r="M39" s="325"/>
      <c r="N39" s="326"/>
    </row>
    <row r="40" spans="2:14" ht="15" thickBot="1" x14ac:dyDescent="0.35">
      <c r="B40" s="327"/>
      <c r="C40" s="328"/>
      <c r="D40" s="328"/>
      <c r="E40" s="328"/>
      <c r="F40" s="328"/>
      <c r="G40" s="328"/>
      <c r="H40" s="328"/>
      <c r="I40" s="328"/>
      <c r="J40" s="328"/>
      <c r="K40" s="328"/>
      <c r="L40" s="328"/>
      <c r="M40" s="328"/>
      <c r="N40" s="329"/>
    </row>
    <row r="41" spans="2:14" ht="18" x14ac:dyDescent="0.35">
      <c r="B41" s="330" t="s">
        <v>190</v>
      </c>
      <c r="C41" s="331"/>
      <c r="D41" s="331"/>
      <c r="E41" s="331"/>
      <c r="F41" s="331"/>
      <c r="G41" s="331"/>
      <c r="H41" s="331"/>
      <c r="I41" s="331"/>
      <c r="J41" s="246"/>
      <c r="K41" s="246"/>
      <c r="L41" s="246"/>
      <c r="M41" s="246"/>
      <c r="N41" s="247"/>
    </row>
    <row r="42" spans="2:14" ht="15.6" x14ac:dyDescent="0.3">
      <c r="B42" s="332" t="s">
        <v>191</v>
      </c>
      <c r="C42" s="333"/>
      <c r="D42" s="318"/>
      <c r="E42" s="318"/>
      <c r="F42" s="318"/>
      <c r="G42" s="318"/>
      <c r="H42" s="318"/>
      <c r="I42" s="318"/>
      <c r="J42" s="318"/>
      <c r="K42" s="318"/>
      <c r="L42" s="318"/>
      <c r="M42" s="318"/>
      <c r="N42" s="319"/>
    </row>
    <row r="43" spans="2:14" ht="18" customHeight="1" x14ac:dyDescent="0.3">
      <c r="B43" s="286"/>
      <c r="C43" s="287"/>
      <c r="D43" s="256"/>
      <c r="E43" s="256"/>
      <c r="F43" s="256"/>
      <c r="G43" s="256"/>
      <c r="H43" s="256"/>
      <c r="I43" s="257" t="s">
        <v>192</v>
      </c>
      <c r="J43" s="256"/>
      <c r="K43" s="256"/>
      <c r="L43" s="256"/>
      <c r="M43" s="256"/>
      <c r="N43" s="258"/>
    </row>
    <row r="44" spans="2:14" ht="18" customHeight="1" x14ac:dyDescent="0.3">
      <c r="B44" s="323"/>
      <c r="C44" s="318"/>
      <c r="D44" s="318"/>
      <c r="E44" s="318"/>
      <c r="F44" s="318"/>
      <c r="G44" s="318"/>
      <c r="H44" s="318"/>
      <c r="I44" s="318"/>
      <c r="J44" s="318"/>
      <c r="K44" s="318"/>
      <c r="L44" s="318"/>
      <c r="M44" s="318"/>
      <c r="N44" s="319"/>
    </row>
    <row r="45" spans="2:14" ht="21" x14ac:dyDescent="0.65">
      <c r="B45" s="259" t="s">
        <v>193</v>
      </c>
      <c r="C45" s="260"/>
      <c r="D45" s="261"/>
      <c r="E45" s="262"/>
      <c r="F45" s="336"/>
      <c r="G45" s="336"/>
      <c r="H45" s="262"/>
      <c r="I45" s="249" t="s">
        <v>194</v>
      </c>
      <c r="J45" s="262"/>
      <c r="K45" s="262"/>
      <c r="L45" s="262"/>
      <c r="M45" s="262"/>
      <c r="N45" s="263"/>
    </row>
    <row r="46" spans="2:14" ht="6.6" customHeight="1" x14ac:dyDescent="0.65">
      <c r="B46" s="334"/>
      <c r="C46" s="335"/>
      <c r="D46" s="261"/>
      <c r="E46" s="261"/>
      <c r="F46" s="335"/>
      <c r="G46" s="335"/>
      <c r="H46" s="261"/>
      <c r="I46" s="261"/>
      <c r="J46" s="261"/>
      <c r="K46" s="261"/>
      <c r="L46" s="261"/>
      <c r="M46" s="261"/>
      <c r="N46" s="264"/>
    </row>
    <row r="47" spans="2:14" ht="18.600000000000001" customHeight="1" x14ac:dyDescent="0.65">
      <c r="B47" s="248" t="s">
        <v>195</v>
      </c>
      <c r="C47" s="249"/>
      <c r="D47" s="337" t="s">
        <v>210</v>
      </c>
      <c r="E47" s="337"/>
      <c r="F47" s="337"/>
      <c r="G47" s="337"/>
      <c r="H47" s="337"/>
      <c r="I47" s="337"/>
      <c r="J47" s="337"/>
      <c r="K47" s="337"/>
      <c r="L47" s="337"/>
      <c r="M47" s="337"/>
      <c r="N47" s="338"/>
    </row>
    <row r="48" spans="2:14" ht="21" x14ac:dyDescent="0.65">
      <c r="B48" s="334"/>
      <c r="C48" s="335"/>
      <c r="D48" s="261" t="s">
        <v>208</v>
      </c>
      <c r="E48" s="256"/>
      <c r="F48" s="256"/>
      <c r="G48" s="256"/>
      <c r="H48" s="256"/>
      <c r="I48" s="257" t="s">
        <v>209</v>
      </c>
      <c r="J48" s="256"/>
      <c r="K48" s="256"/>
      <c r="L48" s="256"/>
      <c r="M48" s="256"/>
      <c r="N48" s="269" t="s">
        <v>194</v>
      </c>
    </row>
    <row r="49" spans="2:14" ht="16.5" customHeight="1" x14ac:dyDescent="0.3">
      <c r="B49" s="339" t="s">
        <v>219</v>
      </c>
      <c r="C49" s="340"/>
      <c r="D49" s="340"/>
      <c r="E49" s="340"/>
      <c r="F49" s="340"/>
      <c r="G49" s="340"/>
      <c r="H49" s="340"/>
      <c r="I49" s="340"/>
      <c r="J49" s="340"/>
      <c r="K49" s="340"/>
      <c r="L49" s="340"/>
      <c r="M49" s="340"/>
      <c r="N49" s="341"/>
    </row>
    <row r="50" spans="2:14" x14ac:dyDescent="0.3">
      <c r="B50" s="339"/>
      <c r="C50" s="340"/>
      <c r="D50" s="340"/>
      <c r="E50" s="340"/>
      <c r="F50" s="340"/>
      <c r="G50" s="340"/>
      <c r="H50" s="340"/>
      <c r="I50" s="340"/>
      <c r="J50" s="340"/>
      <c r="K50" s="340"/>
      <c r="L50" s="340"/>
      <c r="M50" s="340"/>
      <c r="N50" s="341"/>
    </row>
    <row r="51" spans="2:14" ht="21" x14ac:dyDescent="0.65">
      <c r="B51" s="334"/>
      <c r="C51" s="335"/>
      <c r="D51" s="261"/>
      <c r="E51" s="261"/>
      <c r="F51" s="335"/>
      <c r="G51" s="335"/>
      <c r="H51" s="261"/>
      <c r="I51" s="261"/>
      <c r="J51" s="261"/>
      <c r="K51" s="261"/>
      <c r="L51" s="261"/>
      <c r="M51" s="261"/>
      <c r="N51" s="264"/>
    </row>
  </sheetData>
  <mergeCells count="34">
    <mergeCell ref="B51:C51"/>
    <mergeCell ref="F51:G51"/>
    <mergeCell ref="F45:G45"/>
    <mergeCell ref="B46:C46"/>
    <mergeCell ref="F46:G46"/>
    <mergeCell ref="D47:N47"/>
    <mergeCell ref="B48:C48"/>
    <mergeCell ref="B49:N50"/>
    <mergeCell ref="B24:C24"/>
    <mergeCell ref="F24:G24"/>
    <mergeCell ref="F34:G34"/>
    <mergeCell ref="B35:N38"/>
    <mergeCell ref="B44:N44"/>
    <mergeCell ref="B39:N40"/>
    <mergeCell ref="B41:I41"/>
    <mergeCell ref="B42:C42"/>
    <mergeCell ref="D42:N42"/>
    <mergeCell ref="B43:C43"/>
    <mergeCell ref="B19:N19"/>
    <mergeCell ref="B20:N20"/>
    <mergeCell ref="F21:N21"/>
    <mergeCell ref="F22:N22"/>
    <mergeCell ref="F23:N23"/>
    <mergeCell ref="B18:C18"/>
    <mergeCell ref="F18:G18"/>
    <mergeCell ref="B2:N2"/>
    <mergeCell ref="B3:N3"/>
    <mergeCell ref="B4:N4"/>
    <mergeCell ref="B5:G5"/>
    <mergeCell ref="B7:E7"/>
    <mergeCell ref="F8:G8"/>
    <mergeCell ref="B9:N9"/>
    <mergeCell ref="B10:N10"/>
    <mergeCell ref="B11:N17"/>
  </mergeCells>
  <pageMargins left="0.7" right="0.7" top="0.75" bottom="0.75" header="0.3" footer="0.3"/>
  <pageSetup scale="68" fitToHeight="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pageSetUpPr fitToPage="1"/>
  </sheetPr>
  <dimension ref="A1:W267"/>
  <sheetViews>
    <sheetView showGridLines="0" topLeftCell="A32" zoomScaleNormal="100" zoomScaleSheetLayoutView="80" zoomScalePageLayoutView="90" workbookViewId="0">
      <selection activeCell="B51" sqref="B51:H51"/>
    </sheetView>
  </sheetViews>
  <sheetFormatPr defaultColWidth="9" defaultRowHeight="13.8" x14ac:dyDescent="0.3"/>
  <cols>
    <col min="1" max="1" width="5.3984375" style="1" bestFit="1" customWidth="1"/>
    <col min="2" max="2" width="8.8984375" style="1" customWidth="1"/>
    <col min="3" max="3" width="80.3984375" style="1" customWidth="1"/>
    <col min="4" max="4" width="27.19921875" style="1" customWidth="1"/>
    <col min="5" max="5" width="23.3984375" style="1" customWidth="1"/>
    <col min="6" max="6" width="18" style="2" customWidth="1"/>
    <col min="7" max="7" width="16.59765625" style="1" customWidth="1"/>
    <col min="8" max="8" width="23.59765625" style="58" customWidth="1"/>
    <col min="9" max="9" width="9" style="1"/>
    <col min="10" max="10" width="9.59765625" style="1" bestFit="1" customWidth="1"/>
    <col min="11" max="16384" width="9" style="1"/>
  </cols>
  <sheetData>
    <row r="1" spans="1:23" s="6" customFormat="1" ht="15" customHeight="1" x14ac:dyDescent="0.3">
      <c r="A1" s="5"/>
      <c r="B1" s="354"/>
      <c r="C1" s="354"/>
      <c r="D1" s="354"/>
      <c r="E1" s="354"/>
      <c r="F1" s="354"/>
      <c r="G1" s="354"/>
      <c r="H1" s="354"/>
    </row>
    <row r="2" spans="1:23" s="6" customFormat="1" ht="18" customHeight="1" x14ac:dyDescent="0.3">
      <c r="A2" s="5"/>
      <c r="B2" s="358" t="s">
        <v>220</v>
      </c>
      <c r="C2" s="359"/>
      <c r="D2" s="359"/>
      <c r="E2" s="359"/>
      <c r="F2" s="359"/>
      <c r="G2" s="359"/>
      <c r="H2" s="360"/>
    </row>
    <row r="3" spans="1:23" s="6" customFormat="1" ht="18" customHeight="1" x14ac:dyDescent="0.3">
      <c r="A3" s="5"/>
      <c r="B3" s="361"/>
      <c r="C3" s="362"/>
      <c r="D3" s="362"/>
      <c r="E3" s="362"/>
      <c r="F3" s="362"/>
      <c r="G3" s="362"/>
      <c r="H3" s="363"/>
    </row>
    <row r="4" spans="1:23" s="6" customFormat="1" ht="18" customHeight="1" x14ac:dyDescent="0.3">
      <c r="A4" s="5"/>
      <c r="B4" s="361"/>
      <c r="C4" s="362"/>
      <c r="D4" s="362"/>
      <c r="E4" s="362"/>
      <c r="F4" s="362"/>
      <c r="G4" s="362"/>
      <c r="H4" s="363"/>
    </row>
    <row r="5" spans="1:23" s="6" customFormat="1" ht="18" customHeight="1" x14ac:dyDescent="0.3">
      <c r="A5" s="5"/>
      <c r="B5" s="361"/>
      <c r="C5" s="362"/>
      <c r="D5" s="362"/>
      <c r="E5" s="362"/>
      <c r="F5" s="362"/>
      <c r="G5" s="362"/>
      <c r="H5" s="363"/>
    </row>
    <row r="6" spans="1:23" s="6" customFormat="1" ht="10.5" customHeight="1" x14ac:dyDescent="0.3">
      <c r="A6" s="5"/>
      <c r="B6" s="361"/>
      <c r="C6" s="362"/>
      <c r="D6" s="362"/>
      <c r="E6" s="362"/>
      <c r="F6" s="362"/>
      <c r="G6" s="362"/>
      <c r="H6" s="363"/>
    </row>
    <row r="7" spans="1:23" s="6" customFormat="1" ht="12" customHeight="1" x14ac:dyDescent="0.3">
      <c r="A7" s="5"/>
      <c r="B7" s="364" t="s">
        <v>0</v>
      </c>
      <c r="C7" s="365"/>
      <c r="D7" s="365"/>
      <c r="E7" s="365"/>
      <c r="F7" s="365"/>
      <c r="G7" s="365"/>
      <c r="H7" s="366"/>
    </row>
    <row r="8" spans="1:23" s="6" customFormat="1" ht="12" customHeight="1" x14ac:dyDescent="0.3">
      <c r="A8" s="5"/>
      <c r="B8" s="355"/>
      <c r="C8" s="356"/>
      <c r="D8" s="356"/>
      <c r="E8" s="356"/>
      <c r="F8" s="356"/>
      <c r="G8" s="356"/>
      <c r="H8" s="357"/>
    </row>
    <row r="9" spans="1:23" s="6" customFormat="1" ht="24.9" customHeight="1" x14ac:dyDescent="0.4">
      <c r="A9" s="5"/>
      <c r="B9" s="129" t="s">
        <v>1</v>
      </c>
      <c r="C9" s="234" t="s">
        <v>233</v>
      </c>
      <c r="D9" s="225" t="s">
        <v>158</v>
      </c>
      <c r="E9" s="233">
        <v>1371</v>
      </c>
      <c r="F9" s="110"/>
      <c r="G9" s="110"/>
      <c r="H9" s="111"/>
    </row>
    <row r="10" spans="1:23" s="57" customFormat="1" ht="16.2" thickBot="1" x14ac:dyDescent="0.35">
      <c r="A10" s="56"/>
      <c r="B10" s="118"/>
      <c r="C10" s="103"/>
      <c r="D10" s="104"/>
      <c r="E10" s="104"/>
      <c r="F10" s="105"/>
      <c r="G10" s="131" t="s">
        <v>2</v>
      </c>
      <c r="H10" s="128" t="s">
        <v>3</v>
      </c>
    </row>
    <row r="11" spans="1:23" s="55" customFormat="1" ht="15.75" customHeight="1" x14ac:dyDescent="0.35">
      <c r="B11" s="132" t="s">
        <v>4</v>
      </c>
      <c r="C11" s="133"/>
      <c r="D11" s="134"/>
      <c r="E11" s="134"/>
      <c r="F11" s="135"/>
      <c r="G11" s="237">
        <v>244400</v>
      </c>
      <c r="H11" s="238">
        <v>244400</v>
      </c>
    </row>
    <row r="12" spans="1:23" s="55" customFormat="1" ht="15.75" customHeight="1" x14ac:dyDescent="0.35">
      <c r="B12" s="119"/>
      <c r="C12" s="147"/>
      <c r="D12" s="148"/>
      <c r="E12" s="148"/>
      <c r="F12" s="149"/>
      <c r="G12" s="150"/>
      <c r="H12" s="120"/>
    </row>
    <row r="13" spans="1:23" s="55" customFormat="1" ht="23.4" x14ac:dyDescent="0.35">
      <c r="B13" s="185" t="s">
        <v>221</v>
      </c>
      <c r="C13" s="186"/>
      <c r="D13" s="187"/>
      <c r="E13" s="187"/>
      <c r="F13" s="188"/>
      <c r="G13" s="189"/>
      <c r="H13" s="190"/>
    </row>
    <row r="14" spans="1:23" ht="14.4" x14ac:dyDescent="0.3">
      <c r="A14" s="46"/>
      <c r="B14" s="151" t="s">
        <v>6</v>
      </c>
      <c r="C14" s="39"/>
      <c r="D14" s="40"/>
      <c r="E14" s="40"/>
      <c r="F14" s="22"/>
      <c r="G14" s="23"/>
      <c r="H14" s="61"/>
      <c r="K14" s="21"/>
    </row>
    <row r="15" spans="1:23" ht="14.4" x14ac:dyDescent="0.3">
      <c r="A15" s="7"/>
      <c r="B15" s="122" t="s">
        <v>7</v>
      </c>
      <c r="C15" s="123"/>
      <c r="D15" s="124"/>
      <c r="E15" s="124"/>
      <c r="F15" s="125"/>
      <c r="G15" s="126"/>
      <c r="H15" s="127"/>
      <c r="J15" s="69"/>
    </row>
    <row r="16" spans="1:23" s="3" customFormat="1" ht="17.100000000000001" customHeight="1" x14ac:dyDescent="0.3">
      <c r="A16" s="1"/>
      <c r="B16" s="191" t="s">
        <v>130</v>
      </c>
      <c r="C16" s="152"/>
      <c r="D16" s="152"/>
      <c r="E16" s="152"/>
      <c r="F16" s="152"/>
      <c r="G16" s="152"/>
      <c r="H16" s="153"/>
      <c r="J16" s="69"/>
      <c r="K16" s="1"/>
      <c r="L16" s="1"/>
      <c r="M16" s="1"/>
      <c r="N16" s="1"/>
      <c r="O16" s="1"/>
      <c r="P16" s="1"/>
      <c r="Q16" s="1"/>
      <c r="R16" s="1"/>
      <c r="S16" s="1"/>
      <c r="T16" s="1"/>
      <c r="U16" s="1"/>
      <c r="V16" s="1"/>
      <c r="W16" s="1"/>
    </row>
    <row r="17" spans="1:23" s="7" customFormat="1" ht="33" customHeight="1" x14ac:dyDescent="0.3">
      <c r="A17" s="1"/>
      <c r="B17" s="174" t="s">
        <v>5</v>
      </c>
      <c r="C17" s="174" t="s">
        <v>124</v>
      </c>
      <c r="D17" s="175" t="s">
        <v>9</v>
      </c>
      <c r="E17" s="176" t="s">
        <v>127</v>
      </c>
      <c r="F17" s="176" t="s">
        <v>125</v>
      </c>
      <c r="G17" s="174" t="s">
        <v>126</v>
      </c>
      <c r="H17" s="177" t="s">
        <v>10</v>
      </c>
      <c r="J17" s="1"/>
      <c r="K17" s="1"/>
      <c r="L17" s="1"/>
      <c r="M17" s="1"/>
      <c r="N17" s="1"/>
      <c r="O17" s="1"/>
      <c r="P17" s="1"/>
      <c r="Q17" s="1"/>
      <c r="R17" s="1"/>
      <c r="S17" s="1"/>
      <c r="T17" s="1"/>
      <c r="U17" s="1"/>
      <c r="V17" s="1"/>
      <c r="W17" s="1"/>
    </row>
    <row r="18" spans="1:23" s="229" customFormat="1" ht="15.9" customHeight="1" x14ac:dyDescent="0.3">
      <c r="A18" s="228"/>
      <c r="B18" s="67" t="s">
        <v>11</v>
      </c>
      <c r="C18" s="41" t="s">
        <v>196</v>
      </c>
      <c r="D18" s="47">
        <v>0</v>
      </c>
      <c r="E18" s="235">
        <v>0</v>
      </c>
      <c r="F18" s="66">
        <v>0</v>
      </c>
      <c r="G18" s="66">
        <v>0</v>
      </c>
      <c r="H18" s="43">
        <f>F18+G18</f>
        <v>0</v>
      </c>
      <c r="J18" s="230"/>
      <c r="K18" s="230"/>
      <c r="L18" s="230"/>
      <c r="M18" s="230"/>
      <c r="N18" s="230"/>
      <c r="O18" s="230"/>
      <c r="P18" s="230"/>
      <c r="Q18" s="230"/>
      <c r="R18" s="230"/>
      <c r="S18" s="230"/>
      <c r="T18" s="230"/>
      <c r="U18" s="230"/>
      <c r="V18" s="230"/>
      <c r="W18" s="230"/>
    </row>
    <row r="19" spans="1:23" ht="15.9" customHeight="1" x14ac:dyDescent="0.3">
      <c r="A19" s="8"/>
      <c r="B19" s="109" t="s">
        <v>11</v>
      </c>
      <c r="C19" s="41" t="s">
        <v>196</v>
      </c>
      <c r="D19" s="47">
        <v>0</v>
      </c>
      <c r="E19" s="235">
        <v>0</v>
      </c>
      <c r="F19" s="66">
        <v>0</v>
      </c>
      <c r="G19" s="66">
        <v>0</v>
      </c>
      <c r="H19" s="231">
        <f t="shared" ref="H19:H22" si="0">F19+G19</f>
        <v>0</v>
      </c>
      <c r="J19" s="3"/>
      <c r="K19" s="3"/>
      <c r="L19" s="3"/>
      <c r="M19" s="3"/>
      <c r="N19" s="3"/>
      <c r="O19" s="3"/>
      <c r="P19" s="3"/>
      <c r="Q19" s="3"/>
      <c r="R19" s="3"/>
      <c r="S19" s="3"/>
      <c r="T19" s="3"/>
      <c r="U19" s="3"/>
      <c r="V19" s="3"/>
      <c r="W19" s="3"/>
    </row>
    <row r="20" spans="1:23" ht="15.9" customHeight="1" x14ac:dyDescent="0.3">
      <c r="A20" s="8"/>
      <c r="B20" s="67" t="s">
        <v>11</v>
      </c>
      <c r="C20" s="41" t="s">
        <v>196</v>
      </c>
      <c r="D20" s="47">
        <v>0</v>
      </c>
      <c r="E20" s="235">
        <v>0</v>
      </c>
      <c r="F20" s="66">
        <v>0</v>
      </c>
      <c r="G20" s="66">
        <v>0</v>
      </c>
      <c r="H20" s="43">
        <f t="shared" si="0"/>
        <v>0</v>
      </c>
      <c r="J20" s="3"/>
      <c r="K20" s="3"/>
      <c r="L20" s="3"/>
      <c r="M20" s="3"/>
      <c r="N20" s="3"/>
      <c r="O20" s="3"/>
      <c r="P20" s="3"/>
      <c r="Q20" s="3"/>
      <c r="R20" s="3"/>
      <c r="S20" s="3"/>
      <c r="T20" s="3"/>
      <c r="U20" s="3"/>
      <c r="V20" s="3"/>
      <c r="W20" s="3"/>
    </row>
    <row r="21" spans="1:23" ht="15.9" customHeight="1" x14ac:dyDescent="0.3">
      <c r="A21" s="8"/>
      <c r="B21" s="67" t="s">
        <v>11</v>
      </c>
      <c r="C21" s="41" t="s">
        <v>196</v>
      </c>
      <c r="D21" s="47">
        <v>0</v>
      </c>
      <c r="E21" s="235">
        <v>0</v>
      </c>
      <c r="F21" s="66">
        <v>0</v>
      </c>
      <c r="G21" s="66">
        <v>0</v>
      </c>
      <c r="H21" s="43">
        <f t="shared" si="0"/>
        <v>0</v>
      </c>
      <c r="J21" s="3"/>
      <c r="K21" s="3"/>
      <c r="L21" s="3"/>
      <c r="M21" s="3"/>
      <c r="N21" s="3"/>
      <c r="O21" s="3"/>
      <c r="P21" s="3"/>
      <c r="Q21" s="3"/>
      <c r="R21" s="3"/>
      <c r="S21" s="3"/>
      <c r="T21" s="3"/>
      <c r="U21" s="3"/>
      <c r="V21" s="3"/>
      <c r="W21" s="3"/>
    </row>
    <row r="22" spans="1:23" ht="15.9" customHeight="1" x14ac:dyDescent="0.3">
      <c r="A22" s="8"/>
      <c r="B22" s="67" t="s">
        <v>11</v>
      </c>
      <c r="C22" s="41" t="s">
        <v>196</v>
      </c>
      <c r="D22" s="47">
        <v>0</v>
      </c>
      <c r="E22" s="235">
        <v>0</v>
      </c>
      <c r="F22" s="66">
        <v>0</v>
      </c>
      <c r="G22" s="66">
        <v>0</v>
      </c>
      <c r="H22" s="43">
        <f t="shared" si="0"/>
        <v>0</v>
      </c>
      <c r="J22" s="3"/>
      <c r="K22" s="3"/>
      <c r="L22" s="3"/>
      <c r="M22" s="3"/>
      <c r="N22" s="3"/>
      <c r="O22" s="3"/>
      <c r="P22" s="3"/>
      <c r="Q22" s="3"/>
      <c r="R22" s="3"/>
      <c r="S22" s="3"/>
      <c r="T22" s="3"/>
      <c r="U22" s="3"/>
      <c r="V22" s="3"/>
      <c r="W22" s="3"/>
    </row>
    <row r="23" spans="1:23" ht="14.4" x14ac:dyDescent="0.3">
      <c r="B23" s="178"/>
      <c r="C23" s="179"/>
      <c r="D23" s="179"/>
      <c r="E23" s="179"/>
      <c r="F23" s="180"/>
      <c r="G23" s="180"/>
      <c r="H23" s="181">
        <f>SUM(H18:H22)</f>
        <v>0</v>
      </c>
    </row>
    <row r="24" spans="1:23" ht="15.6" x14ac:dyDescent="0.3">
      <c r="B24" s="370" t="s">
        <v>204</v>
      </c>
      <c r="C24" s="370"/>
      <c r="D24" s="370"/>
      <c r="E24" s="370"/>
      <c r="F24" s="370"/>
      <c r="G24" s="370"/>
      <c r="H24" s="370"/>
    </row>
    <row r="25" spans="1:23" ht="30.75" customHeight="1" x14ac:dyDescent="0.3">
      <c r="B25" s="371" t="s">
        <v>205</v>
      </c>
      <c r="C25" s="372"/>
      <c r="D25" s="372"/>
      <c r="E25" s="372"/>
      <c r="F25" s="372"/>
      <c r="G25" s="372"/>
      <c r="H25" s="373"/>
    </row>
    <row r="26" spans="1:23" s="3" customFormat="1" ht="17.100000000000001" customHeight="1" x14ac:dyDescent="0.3">
      <c r="A26" s="1"/>
      <c r="B26" s="191" t="s">
        <v>129</v>
      </c>
      <c r="C26" s="152"/>
      <c r="D26" s="152"/>
      <c r="E26" s="152"/>
      <c r="F26" s="152"/>
      <c r="G26" s="152"/>
      <c r="H26" s="153"/>
      <c r="J26" s="1"/>
      <c r="K26" s="1"/>
      <c r="L26" s="1"/>
      <c r="M26" s="1"/>
      <c r="N26" s="1"/>
      <c r="O26" s="1"/>
      <c r="P26" s="1"/>
      <c r="Q26" s="1"/>
      <c r="R26" s="1"/>
      <c r="S26" s="1"/>
      <c r="T26" s="1"/>
      <c r="U26" s="1"/>
      <c r="V26" s="1"/>
      <c r="W26" s="1"/>
    </row>
    <row r="27" spans="1:23" s="7" customFormat="1" ht="24.75" customHeight="1" x14ac:dyDescent="0.3">
      <c r="A27" s="1"/>
      <c r="B27" s="174" t="s">
        <v>5</v>
      </c>
      <c r="C27" s="174" t="s">
        <v>8</v>
      </c>
      <c r="D27" s="175"/>
      <c r="E27" s="175"/>
      <c r="F27" s="176" t="s">
        <v>128</v>
      </c>
      <c r="G27" s="174"/>
      <c r="H27" s="177" t="s">
        <v>10</v>
      </c>
      <c r="J27" s="1"/>
      <c r="K27" s="1"/>
      <c r="L27" s="1"/>
      <c r="M27" s="1"/>
      <c r="N27" s="1"/>
      <c r="O27" s="1"/>
      <c r="P27" s="1"/>
      <c r="Q27" s="1"/>
      <c r="R27" s="1"/>
      <c r="S27" s="1"/>
      <c r="T27" s="1"/>
      <c r="U27" s="1"/>
      <c r="V27" s="1"/>
      <c r="W27" s="1"/>
    </row>
    <row r="28" spans="1:23" ht="14.4" x14ac:dyDescent="0.3">
      <c r="B28" s="102" t="s">
        <v>12</v>
      </c>
      <c r="C28" s="44" t="s">
        <v>13</v>
      </c>
      <c r="D28" s="265">
        <v>0</v>
      </c>
      <c r="E28" s="266"/>
      <c r="F28" s="66">
        <v>0</v>
      </c>
      <c r="G28" s="106"/>
      <c r="H28" s="43">
        <f>F28</f>
        <v>0</v>
      </c>
    </row>
    <row r="29" spans="1:23" ht="14.4" x14ac:dyDescent="0.3">
      <c r="B29" s="102" t="s">
        <v>14</v>
      </c>
      <c r="C29" s="44" t="s">
        <v>15</v>
      </c>
      <c r="D29" s="265">
        <f>D18</f>
        <v>0</v>
      </c>
      <c r="E29" s="266"/>
      <c r="F29" s="66">
        <v>0</v>
      </c>
      <c r="G29" s="106"/>
      <c r="H29" s="43">
        <f>F29</f>
        <v>0</v>
      </c>
    </row>
    <row r="30" spans="1:23" ht="14.4" x14ac:dyDescent="0.3">
      <c r="B30" s="178"/>
      <c r="C30" s="179"/>
      <c r="D30" s="179"/>
      <c r="E30" s="179"/>
      <c r="F30" s="180"/>
      <c r="G30" s="180"/>
      <c r="H30" s="181">
        <f>SUM(H28:H29)</f>
        <v>0</v>
      </c>
    </row>
    <row r="31" spans="1:23" ht="15.6" x14ac:dyDescent="0.3">
      <c r="B31" s="370" t="s">
        <v>204</v>
      </c>
      <c r="C31" s="370"/>
      <c r="D31" s="370"/>
      <c r="E31" s="370"/>
      <c r="F31" s="370"/>
      <c r="G31" s="370"/>
      <c r="H31" s="370"/>
    </row>
    <row r="32" spans="1:23" ht="31.5" customHeight="1" x14ac:dyDescent="0.3">
      <c r="B32" s="371" t="s">
        <v>205</v>
      </c>
      <c r="C32" s="372"/>
      <c r="D32" s="372"/>
      <c r="E32" s="372"/>
      <c r="F32" s="372"/>
      <c r="G32" s="372"/>
      <c r="H32" s="373"/>
    </row>
    <row r="33" spans="1:23" s="3" customFormat="1" ht="17.100000000000001" customHeight="1" x14ac:dyDescent="0.3">
      <c r="A33" s="1"/>
      <c r="B33" s="191" t="s">
        <v>131</v>
      </c>
      <c r="C33" s="152"/>
      <c r="D33" s="152"/>
      <c r="E33" s="152"/>
      <c r="F33" s="152"/>
      <c r="G33" s="152"/>
      <c r="H33" s="153"/>
      <c r="J33" s="1"/>
      <c r="K33" s="1"/>
      <c r="L33" s="1"/>
      <c r="M33" s="1"/>
      <c r="N33" s="1"/>
      <c r="O33" s="1"/>
      <c r="P33" s="1"/>
      <c r="Q33" s="1"/>
      <c r="R33" s="1"/>
      <c r="S33" s="1"/>
      <c r="T33" s="1"/>
      <c r="U33" s="1"/>
      <c r="V33" s="1"/>
      <c r="W33" s="1"/>
    </row>
    <row r="34" spans="1:23" s="7" customFormat="1" ht="33.75" customHeight="1" x14ac:dyDescent="0.3">
      <c r="A34" s="1"/>
      <c r="B34" s="182" t="s">
        <v>5</v>
      </c>
      <c r="C34" s="174" t="s">
        <v>124</v>
      </c>
      <c r="D34" s="175" t="s">
        <v>9</v>
      </c>
      <c r="E34" s="176" t="s">
        <v>127</v>
      </c>
      <c r="F34" s="176" t="s">
        <v>125</v>
      </c>
      <c r="G34" s="174" t="s">
        <v>126</v>
      </c>
      <c r="H34" s="177" t="s">
        <v>10</v>
      </c>
      <c r="J34" s="1"/>
      <c r="K34" s="1"/>
      <c r="L34" s="1"/>
      <c r="M34" s="1"/>
      <c r="N34" s="1"/>
      <c r="O34" s="1"/>
      <c r="P34" s="1"/>
      <c r="Q34" s="1"/>
      <c r="R34" s="1"/>
      <c r="S34" s="1"/>
      <c r="T34" s="1"/>
      <c r="U34" s="1"/>
      <c r="V34" s="1"/>
      <c r="W34" s="1"/>
    </row>
    <row r="35" spans="1:23" ht="15.9" customHeight="1" x14ac:dyDescent="0.3">
      <c r="A35" s="8"/>
      <c r="B35" s="67" t="s">
        <v>11</v>
      </c>
      <c r="C35" s="41" t="s">
        <v>244</v>
      </c>
      <c r="D35" s="47">
        <v>1</v>
      </c>
      <c r="E35" s="235">
        <v>1</v>
      </c>
      <c r="F35" s="66">
        <v>58000</v>
      </c>
      <c r="G35" s="66">
        <v>0</v>
      </c>
      <c r="H35" s="43">
        <f>F35+G35</f>
        <v>58000</v>
      </c>
      <c r="J35" s="3"/>
      <c r="K35" s="3"/>
      <c r="L35" s="3"/>
      <c r="M35" s="3"/>
      <c r="N35" s="3"/>
      <c r="O35" s="3"/>
      <c r="P35" s="3"/>
      <c r="Q35" s="3"/>
      <c r="R35" s="3"/>
      <c r="S35" s="3"/>
      <c r="T35" s="3"/>
      <c r="U35" s="3"/>
      <c r="V35" s="3"/>
      <c r="W35" s="3"/>
    </row>
    <row r="36" spans="1:23" ht="15.9" customHeight="1" x14ac:dyDescent="0.3">
      <c r="A36" s="8"/>
      <c r="B36" s="67" t="s">
        <v>11</v>
      </c>
      <c r="C36" s="41" t="s">
        <v>245</v>
      </c>
      <c r="D36" s="47">
        <v>1</v>
      </c>
      <c r="E36" s="235">
        <v>1</v>
      </c>
      <c r="F36" s="66">
        <v>58000</v>
      </c>
      <c r="G36" s="66">
        <v>0</v>
      </c>
      <c r="H36" s="43">
        <f t="shared" ref="H36:H37" si="1">F36+G36</f>
        <v>58000</v>
      </c>
      <c r="J36" s="3"/>
      <c r="K36" s="3"/>
      <c r="L36" s="3"/>
      <c r="M36" s="3"/>
      <c r="N36" s="3"/>
      <c r="O36" s="3"/>
      <c r="P36" s="3"/>
      <c r="Q36" s="3"/>
      <c r="R36" s="3"/>
      <c r="S36" s="3"/>
      <c r="T36" s="3"/>
      <c r="U36" s="3"/>
      <c r="V36" s="3"/>
      <c r="W36" s="3"/>
    </row>
    <row r="37" spans="1:23" ht="15.9" customHeight="1" x14ac:dyDescent="0.3">
      <c r="A37" s="8"/>
      <c r="B37" s="67" t="s">
        <v>11</v>
      </c>
      <c r="C37" s="41" t="s">
        <v>196</v>
      </c>
      <c r="D37" s="47">
        <v>0</v>
      </c>
      <c r="E37" s="235">
        <v>0</v>
      </c>
      <c r="F37" s="66">
        <v>0</v>
      </c>
      <c r="G37" s="66">
        <v>0</v>
      </c>
      <c r="H37" s="43">
        <f t="shared" si="1"/>
        <v>0</v>
      </c>
      <c r="J37" s="3"/>
      <c r="K37" s="3"/>
      <c r="L37" s="3"/>
      <c r="M37" s="3"/>
      <c r="N37" s="3"/>
      <c r="O37" s="3"/>
      <c r="P37" s="3"/>
      <c r="Q37" s="3"/>
      <c r="R37" s="3"/>
      <c r="S37" s="3"/>
      <c r="T37" s="3"/>
      <c r="U37" s="3"/>
      <c r="V37" s="3"/>
      <c r="W37" s="3"/>
    </row>
    <row r="38" spans="1:23" ht="14.4" x14ac:dyDescent="0.3">
      <c r="B38" s="178"/>
      <c r="C38" s="179"/>
      <c r="D38" s="179"/>
      <c r="E38" s="179"/>
      <c r="F38" s="180"/>
      <c r="G38" s="180"/>
      <c r="H38" s="181">
        <f>SUM(H35:H37)</f>
        <v>116000</v>
      </c>
    </row>
    <row r="39" spans="1:23" ht="15.6" x14ac:dyDescent="0.3">
      <c r="B39" s="370" t="s">
        <v>204</v>
      </c>
      <c r="C39" s="370"/>
      <c r="D39" s="370"/>
      <c r="E39" s="370"/>
      <c r="F39" s="370"/>
      <c r="G39" s="370"/>
      <c r="H39" s="370"/>
    </row>
    <row r="40" spans="1:23" ht="33" customHeight="1" x14ac:dyDescent="0.3">
      <c r="B40" s="371" t="s">
        <v>246</v>
      </c>
      <c r="C40" s="372"/>
      <c r="D40" s="372"/>
      <c r="E40" s="372"/>
      <c r="F40" s="372"/>
      <c r="G40" s="372"/>
      <c r="H40" s="373"/>
    </row>
    <row r="41" spans="1:23" s="3" customFormat="1" ht="17.100000000000001" customHeight="1" x14ac:dyDescent="0.3">
      <c r="A41" s="1"/>
      <c r="B41" s="192" t="s">
        <v>132</v>
      </c>
      <c r="C41" s="152"/>
      <c r="D41" s="152"/>
      <c r="E41" s="152"/>
      <c r="F41" s="152"/>
      <c r="G41" s="152"/>
      <c r="H41" s="153"/>
      <c r="J41" s="1"/>
      <c r="K41" s="1"/>
      <c r="L41" s="1"/>
      <c r="M41" s="1"/>
      <c r="N41" s="1"/>
      <c r="O41" s="1"/>
      <c r="P41" s="1"/>
      <c r="Q41" s="1"/>
      <c r="R41" s="1"/>
      <c r="S41" s="1"/>
      <c r="T41" s="1"/>
      <c r="U41" s="1"/>
      <c r="V41" s="1"/>
      <c r="W41" s="1"/>
    </row>
    <row r="42" spans="1:23" s="7" customFormat="1" ht="30" customHeight="1" x14ac:dyDescent="0.3">
      <c r="A42" s="1"/>
      <c r="B42" s="182" t="s">
        <v>5</v>
      </c>
      <c r="C42" s="174" t="s">
        <v>124</v>
      </c>
      <c r="D42" s="175" t="s">
        <v>9</v>
      </c>
      <c r="E42" s="176" t="s">
        <v>127</v>
      </c>
      <c r="F42" s="176" t="s">
        <v>125</v>
      </c>
      <c r="G42" s="174" t="s">
        <v>126</v>
      </c>
      <c r="H42" s="177" t="s">
        <v>10</v>
      </c>
      <c r="J42" s="1"/>
      <c r="K42" s="1"/>
      <c r="L42" s="1"/>
      <c r="M42" s="1"/>
      <c r="N42" s="1"/>
      <c r="O42" s="1"/>
      <c r="P42" s="1"/>
      <c r="Q42" s="1"/>
      <c r="R42" s="1"/>
      <c r="S42" s="1"/>
      <c r="T42" s="1"/>
      <c r="U42" s="1"/>
      <c r="V42" s="1"/>
      <c r="W42" s="1"/>
    </row>
    <row r="43" spans="1:23" ht="15.9" customHeight="1" x14ac:dyDescent="0.3">
      <c r="A43" s="8"/>
      <c r="B43" s="67" t="s">
        <v>16</v>
      </c>
      <c r="C43" s="41" t="s">
        <v>196</v>
      </c>
      <c r="D43" s="47">
        <v>0</v>
      </c>
      <c r="E43" s="235">
        <v>0</v>
      </c>
      <c r="F43" s="66">
        <v>0</v>
      </c>
      <c r="G43" s="66">
        <v>0</v>
      </c>
      <c r="H43" s="43">
        <f>F43+G43</f>
        <v>0</v>
      </c>
      <c r="J43" s="3"/>
      <c r="K43" s="3"/>
      <c r="L43" s="3"/>
      <c r="M43" s="3"/>
      <c r="N43" s="3"/>
      <c r="O43" s="3"/>
      <c r="P43" s="3"/>
      <c r="Q43" s="3"/>
      <c r="R43" s="3"/>
      <c r="S43" s="3"/>
      <c r="T43" s="3"/>
      <c r="U43" s="3"/>
      <c r="V43" s="3"/>
      <c r="W43" s="3"/>
    </row>
    <row r="44" spans="1:23" ht="15.9" customHeight="1" x14ac:dyDescent="0.3">
      <c r="A44" s="8"/>
      <c r="B44" s="67" t="s">
        <v>16</v>
      </c>
      <c r="C44" s="41" t="s">
        <v>196</v>
      </c>
      <c r="D44" s="47">
        <v>0</v>
      </c>
      <c r="E44" s="235">
        <v>0</v>
      </c>
      <c r="F44" s="66">
        <v>0</v>
      </c>
      <c r="G44" s="66">
        <v>0</v>
      </c>
      <c r="H44" s="43">
        <f>F44+G44</f>
        <v>0</v>
      </c>
      <c r="J44" s="3"/>
      <c r="K44" s="3"/>
      <c r="L44" s="3"/>
      <c r="M44" s="3"/>
      <c r="N44" s="3"/>
      <c r="O44" s="3"/>
      <c r="P44" s="3"/>
      <c r="Q44" s="3"/>
      <c r="R44" s="3"/>
      <c r="S44" s="3"/>
      <c r="T44" s="3"/>
      <c r="U44" s="3"/>
      <c r="V44" s="3"/>
      <c r="W44" s="3"/>
    </row>
    <row r="45" spans="1:23" ht="14.4" x14ac:dyDescent="0.3">
      <c r="B45" s="184"/>
      <c r="C45" s="179"/>
      <c r="D45" s="179"/>
      <c r="E45" s="179"/>
      <c r="F45" s="180"/>
      <c r="G45" s="180"/>
      <c r="H45" s="181">
        <f>SUM(H43:H44)</f>
        <v>0</v>
      </c>
    </row>
    <row r="46" spans="1:23" ht="17.100000000000001" customHeight="1" x14ac:dyDescent="0.3">
      <c r="B46" s="191" t="s">
        <v>133</v>
      </c>
      <c r="C46" s="152"/>
      <c r="D46" s="152"/>
      <c r="E46" s="152"/>
      <c r="F46" s="152"/>
      <c r="G46" s="152"/>
      <c r="H46" s="153"/>
    </row>
    <row r="47" spans="1:23" s="99" customFormat="1" ht="29.25" customHeight="1" x14ac:dyDescent="0.3">
      <c r="B47" s="154" t="s">
        <v>5</v>
      </c>
      <c r="C47" s="174" t="s">
        <v>124</v>
      </c>
      <c r="D47" s="175" t="s">
        <v>9</v>
      </c>
      <c r="E47" s="176" t="s">
        <v>127</v>
      </c>
      <c r="F47" s="176" t="s">
        <v>125</v>
      </c>
      <c r="G47" s="174" t="s">
        <v>126</v>
      </c>
      <c r="H47" s="177" t="s">
        <v>10</v>
      </c>
    </row>
    <row r="48" spans="1:23" ht="14.4" x14ac:dyDescent="0.3">
      <c r="B48" s="68" t="s">
        <v>17</v>
      </c>
      <c r="C48" s="41" t="s">
        <v>196</v>
      </c>
      <c r="D48" s="49">
        <v>8</v>
      </c>
      <c r="E48" s="236">
        <v>0.75</v>
      </c>
      <c r="F48" s="66">
        <v>116473.5</v>
      </c>
      <c r="G48" s="66">
        <v>0</v>
      </c>
      <c r="H48" s="43">
        <f>F48+G48</f>
        <v>116473.5</v>
      </c>
    </row>
    <row r="49" spans="1:23" ht="14.4" x14ac:dyDescent="0.3">
      <c r="B49" s="184"/>
      <c r="C49" s="179"/>
      <c r="D49" s="179"/>
      <c r="E49" s="179"/>
      <c r="F49" s="180"/>
      <c r="G49" s="180"/>
      <c r="H49" s="181">
        <f>SUM(H48)</f>
        <v>116473.5</v>
      </c>
    </row>
    <row r="50" spans="1:23" ht="15.6" x14ac:dyDescent="0.3">
      <c r="B50" s="370" t="s">
        <v>204</v>
      </c>
      <c r="C50" s="370"/>
      <c r="D50" s="370"/>
      <c r="E50" s="370"/>
      <c r="F50" s="370"/>
      <c r="G50" s="370"/>
      <c r="H50" s="370"/>
    </row>
    <row r="51" spans="1:23" ht="29.25" customHeight="1" x14ac:dyDescent="0.3">
      <c r="B51" s="371" t="s">
        <v>247</v>
      </c>
      <c r="C51" s="372"/>
      <c r="D51" s="372"/>
      <c r="E51" s="372"/>
      <c r="F51" s="372"/>
      <c r="G51" s="372"/>
      <c r="H51" s="373"/>
    </row>
    <row r="52" spans="1:23" s="3" customFormat="1" ht="17.100000000000001" customHeight="1" x14ac:dyDescent="0.3">
      <c r="A52" s="1"/>
      <c r="B52" s="193" t="s">
        <v>22</v>
      </c>
      <c r="C52" s="194"/>
      <c r="D52" s="194"/>
      <c r="E52" s="194"/>
      <c r="F52" s="194"/>
      <c r="G52" s="194"/>
      <c r="H52" s="195"/>
      <c r="J52" s="1"/>
      <c r="K52" s="71"/>
      <c r="L52" s="1"/>
      <c r="M52" s="1"/>
      <c r="N52" s="1"/>
      <c r="O52" s="1"/>
      <c r="P52" s="1"/>
      <c r="Q52" s="1"/>
      <c r="R52" s="1"/>
      <c r="S52" s="1"/>
      <c r="T52" s="1"/>
      <c r="U52" s="1"/>
      <c r="V52" s="1"/>
      <c r="W52" s="1"/>
    </row>
    <row r="53" spans="1:23" s="100" customFormat="1" ht="33" customHeight="1" x14ac:dyDescent="0.3">
      <c r="A53" s="99"/>
      <c r="B53" s="154" t="s">
        <v>5</v>
      </c>
      <c r="C53" s="174" t="s">
        <v>124</v>
      </c>
      <c r="D53" s="175" t="s">
        <v>9</v>
      </c>
      <c r="E53" s="176" t="s">
        <v>127</v>
      </c>
      <c r="F53" s="176" t="s">
        <v>125</v>
      </c>
      <c r="G53" s="174" t="s">
        <v>126</v>
      </c>
      <c r="H53" s="177" t="s">
        <v>10</v>
      </c>
      <c r="J53" s="99"/>
      <c r="K53" s="101"/>
      <c r="L53" s="99"/>
      <c r="M53" s="99"/>
      <c r="N53" s="99"/>
      <c r="O53" s="99"/>
      <c r="P53" s="99"/>
      <c r="Q53" s="99"/>
      <c r="R53" s="99"/>
      <c r="S53" s="99"/>
      <c r="T53" s="99"/>
      <c r="U53" s="99"/>
      <c r="V53" s="99"/>
      <c r="W53" s="99"/>
    </row>
    <row r="54" spans="1:23" ht="15.9" customHeight="1" x14ac:dyDescent="0.3">
      <c r="A54" s="8"/>
      <c r="B54" s="67" t="s">
        <v>23</v>
      </c>
      <c r="C54" s="41" t="s">
        <v>196</v>
      </c>
      <c r="D54" s="47">
        <v>0</v>
      </c>
      <c r="E54" s="235">
        <v>0</v>
      </c>
      <c r="F54" s="66">
        <v>0</v>
      </c>
      <c r="G54" s="66">
        <v>0</v>
      </c>
      <c r="H54" s="43">
        <f>F54+G54</f>
        <v>0</v>
      </c>
      <c r="J54" s="3"/>
      <c r="K54" s="3"/>
      <c r="L54" s="3"/>
      <c r="M54" s="3"/>
      <c r="N54" s="3"/>
      <c r="O54" s="3"/>
      <c r="P54" s="3"/>
      <c r="Q54" s="3"/>
      <c r="R54" s="3"/>
      <c r="S54" s="3"/>
      <c r="T54" s="3"/>
      <c r="U54" s="3"/>
      <c r="V54" s="3"/>
      <c r="W54" s="3"/>
    </row>
    <row r="55" spans="1:23" ht="14.4" x14ac:dyDescent="0.3">
      <c r="B55" s="184"/>
      <c r="C55" s="179"/>
      <c r="D55" s="179"/>
      <c r="E55" s="179"/>
      <c r="F55" s="180"/>
      <c r="G55" s="180"/>
      <c r="H55" s="181">
        <f>SUM(H53)</f>
        <v>0</v>
      </c>
      <c r="K55" s="71"/>
    </row>
    <row r="56" spans="1:23" ht="15.6" x14ac:dyDescent="0.3">
      <c r="B56" s="370" t="s">
        <v>204</v>
      </c>
      <c r="C56" s="370"/>
      <c r="D56" s="370"/>
      <c r="E56" s="370"/>
      <c r="F56" s="370"/>
      <c r="G56" s="370"/>
      <c r="H56" s="370"/>
      <c r="K56" s="71"/>
    </row>
    <row r="57" spans="1:23" ht="41.25" customHeight="1" x14ac:dyDescent="0.3">
      <c r="B57" s="371" t="s">
        <v>205</v>
      </c>
      <c r="C57" s="372"/>
      <c r="D57" s="372"/>
      <c r="E57" s="372"/>
      <c r="F57" s="372"/>
      <c r="G57" s="372"/>
      <c r="H57" s="373"/>
      <c r="K57" s="71"/>
    </row>
    <row r="58" spans="1:23" ht="17.100000000000001" customHeight="1" x14ac:dyDescent="0.3">
      <c r="B58" s="191" t="s">
        <v>134</v>
      </c>
      <c r="C58" s="152"/>
      <c r="D58" s="152"/>
      <c r="E58" s="152"/>
      <c r="F58" s="152"/>
      <c r="G58" s="152"/>
      <c r="H58" s="153"/>
    </row>
    <row r="59" spans="1:23" s="99" customFormat="1" ht="28.8" x14ac:dyDescent="0.3">
      <c r="B59" s="182" t="s">
        <v>5</v>
      </c>
      <c r="C59" s="174" t="s">
        <v>124</v>
      </c>
      <c r="D59" s="175" t="s">
        <v>9</v>
      </c>
      <c r="E59" s="176" t="s">
        <v>127</v>
      </c>
      <c r="F59" s="176" t="s">
        <v>125</v>
      </c>
      <c r="G59" s="174" t="s">
        <v>126</v>
      </c>
      <c r="H59" s="177" t="s">
        <v>10</v>
      </c>
    </row>
    <row r="60" spans="1:23" ht="28.8" x14ac:dyDescent="0.3">
      <c r="B60" s="67" t="s">
        <v>18</v>
      </c>
      <c r="C60" s="42" t="s">
        <v>197</v>
      </c>
      <c r="D60" s="47">
        <v>0</v>
      </c>
      <c r="E60" s="235">
        <v>0</v>
      </c>
      <c r="F60" s="66">
        <v>0</v>
      </c>
      <c r="G60" s="66">
        <v>0</v>
      </c>
      <c r="H60" s="43">
        <f>F60+G60</f>
        <v>0</v>
      </c>
    </row>
    <row r="61" spans="1:23" ht="28.8" x14ac:dyDescent="0.3">
      <c r="B61" s="67" t="s">
        <v>18</v>
      </c>
      <c r="C61" s="42" t="s">
        <v>197</v>
      </c>
      <c r="D61" s="47">
        <v>0</v>
      </c>
      <c r="E61" s="235">
        <v>0</v>
      </c>
      <c r="F61" s="66">
        <v>0</v>
      </c>
      <c r="G61" s="66">
        <v>0</v>
      </c>
      <c r="H61" s="43">
        <f>F61+G61</f>
        <v>0</v>
      </c>
    </row>
    <row r="62" spans="1:23" ht="28.8" x14ac:dyDescent="0.3">
      <c r="B62" s="67" t="s">
        <v>135</v>
      </c>
      <c r="C62" s="42" t="s">
        <v>198</v>
      </c>
      <c r="D62" s="47">
        <v>0</v>
      </c>
      <c r="E62" s="235">
        <v>0</v>
      </c>
      <c r="F62" s="66">
        <v>0</v>
      </c>
      <c r="G62" s="66">
        <v>0</v>
      </c>
      <c r="H62" s="43">
        <f t="shared" ref="H62" si="2">F62+G62</f>
        <v>0</v>
      </c>
    </row>
    <row r="63" spans="1:23" ht="14.4" x14ac:dyDescent="0.3">
      <c r="B63" s="178"/>
      <c r="C63" s="179"/>
      <c r="D63" s="179"/>
      <c r="E63" s="179"/>
      <c r="F63" s="180"/>
      <c r="G63" s="180"/>
      <c r="H63" s="181" cm="1">
        <f t="array" ref="H63">SUM(ROUND(H60:H62,0))</f>
        <v>0</v>
      </c>
    </row>
    <row r="64" spans="1:23" ht="15.6" x14ac:dyDescent="0.3">
      <c r="B64" s="370" t="s">
        <v>204</v>
      </c>
      <c r="C64" s="370"/>
      <c r="D64" s="370"/>
      <c r="E64" s="370"/>
      <c r="F64" s="370"/>
      <c r="G64" s="370"/>
      <c r="H64" s="370"/>
    </row>
    <row r="65" spans="1:23" ht="26.25" customHeight="1" x14ac:dyDescent="0.3">
      <c r="B65" s="371" t="s">
        <v>205</v>
      </c>
      <c r="C65" s="372"/>
      <c r="D65" s="372"/>
      <c r="E65" s="372"/>
      <c r="F65" s="372"/>
      <c r="G65" s="372"/>
      <c r="H65" s="373"/>
    </row>
    <row r="66" spans="1:23" ht="17.100000000000001" customHeight="1" x14ac:dyDescent="0.3">
      <c r="B66" s="193" t="s">
        <v>200</v>
      </c>
      <c r="C66" s="194"/>
      <c r="D66" s="194"/>
      <c r="E66" s="194"/>
      <c r="F66" s="194"/>
      <c r="G66" s="194"/>
      <c r="H66" s="195"/>
    </row>
    <row r="67" spans="1:23" s="99" customFormat="1" ht="28.8" x14ac:dyDescent="0.3">
      <c r="B67" s="154" t="s">
        <v>5</v>
      </c>
      <c r="C67" s="174" t="s">
        <v>124</v>
      </c>
      <c r="D67" s="175" t="s">
        <v>9</v>
      </c>
      <c r="E67" s="176" t="s">
        <v>127</v>
      </c>
      <c r="F67" s="176" t="s">
        <v>125</v>
      </c>
      <c r="G67" s="174" t="s">
        <v>126</v>
      </c>
      <c r="H67" s="177" t="s">
        <v>10</v>
      </c>
    </row>
    <row r="68" spans="1:23" ht="15.9" customHeight="1" x14ac:dyDescent="0.3">
      <c r="B68" s="67" t="s">
        <v>19</v>
      </c>
      <c r="C68" s="41" t="s">
        <v>196</v>
      </c>
      <c r="D68" s="47">
        <v>0</v>
      </c>
      <c r="E68" s="235">
        <v>0</v>
      </c>
      <c r="F68" s="66">
        <v>0</v>
      </c>
      <c r="G68" s="66">
        <v>0</v>
      </c>
      <c r="H68" s="43">
        <f>F68+G68</f>
        <v>0</v>
      </c>
    </row>
    <row r="69" spans="1:23" ht="14.4" x14ac:dyDescent="0.3">
      <c r="B69" s="102" t="s">
        <v>20</v>
      </c>
      <c r="C69" s="45" t="s">
        <v>201</v>
      </c>
      <c r="D69" s="49">
        <f>D68</f>
        <v>0</v>
      </c>
      <c r="E69" s="49">
        <v>0</v>
      </c>
      <c r="F69" s="66">
        <v>0</v>
      </c>
      <c r="G69" s="106"/>
      <c r="H69" s="43">
        <f>F69</f>
        <v>0</v>
      </c>
    </row>
    <row r="70" spans="1:23" ht="14.4" x14ac:dyDescent="0.3">
      <c r="B70" s="102" t="s">
        <v>14</v>
      </c>
      <c r="C70" s="45" t="s">
        <v>202</v>
      </c>
      <c r="D70" s="49">
        <f>D68</f>
        <v>0</v>
      </c>
      <c r="E70" s="49">
        <v>0</v>
      </c>
      <c r="F70" s="66">
        <v>0</v>
      </c>
      <c r="G70" s="106"/>
      <c r="H70" s="43">
        <f t="shared" ref="H70" si="3">F70</f>
        <v>0</v>
      </c>
    </row>
    <row r="71" spans="1:23" ht="14.4" x14ac:dyDescent="0.3">
      <c r="B71" s="178"/>
      <c r="C71" s="179"/>
      <c r="D71" s="179"/>
      <c r="E71" s="179"/>
      <c r="F71" s="180"/>
      <c r="G71" s="180"/>
      <c r="H71" s="181">
        <f>SUM(H68:H70)</f>
        <v>0</v>
      </c>
    </row>
    <row r="72" spans="1:23" ht="15.6" x14ac:dyDescent="0.3">
      <c r="B72" s="370" t="s">
        <v>204</v>
      </c>
      <c r="C72" s="370"/>
      <c r="D72" s="370"/>
      <c r="E72" s="370"/>
      <c r="F72" s="370"/>
      <c r="G72" s="370"/>
      <c r="H72" s="370"/>
    </row>
    <row r="73" spans="1:23" ht="27" customHeight="1" x14ac:dyDescent="0.3">
      <c r="B73" s="371" t="s">
        <v>205</v>
      </c>
      <c r="C73" s="372"/>
      <c r="D73" s="372"/>
      <c r="E73" s="372"/>
      <c r="F73" s="372"/>
      <c r="G73" s="372"/>
      <c r="H73" s="373"/>
    </row>
    <row r="74" spans="1:23" s="3" customFormat="1" ht="17.100000000000001" customHeight="1" x14ac:dyDescent="0.3">
      <c r="A74" s="1"/>
      <c r="B74" s="193" t="s">
        <v>136</v>
      </c>
      <c r="C74" s="194"/>
      <c r="D74" s="194"/>
      <c r="E74" s="194"/>
      <c r="F74" s="194"/>
      <c r="G74" s="194"/>
      <c r="H74" s="195"/>
      <c r="J74" s="1"/>
      <c r="K74" s="1"/>
      <c r="L74" s="1"/>
      <c r="M74" s="1"/>
      <c r="N74" s="1"/>
      <c r="O74" s="1"/>
      <c r="P74" s="1"/>
      <c r="Q74" s="1"/>
      <c r="R74" s="1"/>
      <c r="S74" s="1"/>
      <c r="T74" s="1"/>
      <c r="U74" s="1"/>
      <c r="V74" s="1"/>
      <c r="W74" s="1"/>
    </row>
    <row r="75" spans="1:23" s="100" customFormat="1" ht="28.8" x14ac:dyDescent="0.3">
      <c r="A75" s="99"/>
      <c r="B75" s="182" t="s">
        <v>5</v>
      </c>
      <c r="C75" s="174" t="s">
        <v>124</v>
      </c>
      <c r="D75" s="175" t="s">
        <v>9</v>
      </c>
      <c r="E75" s="176" t="s">
        <v>127</v>
      </c>
      <c r="F75" s="176" t="s">
        <v>125</v>
      </c>
      <c r="G75" s="174" t="s">
        <v>126</v>
      </c>
      <c r="H75" s="177" t="s">
        <v>10</v>
      </c>
      <c r="J75" s="99"/>
      <c r="K75" s="99"/>
      <c r="L75" s="99"/>
      <c r="M75" s="99"/>
      <c r="N75" s="99"/>
      <c r="O75" s="99"/>
      <c r="P75" s="99"/>
      <c r="Q75" s="99"/>
      <c r="R75" s="99"/>
      <c r="S75" s="99"/>
      <c r="T75" s="99"/>
      <c r="U75" s="99"/>
      <c r="V75" s="99"/>
      <c r="W75" s="99"/>
    </row>
    <row r="76" spans="1:23" ht="28.8" x14ac:dyDescent="0.3">
      <c r="A76" s="8"/>
      <c r="B76" s="67" t="s">
        <v>21</v>
      </c>
      <c r="C76" s="42" t="s">
        <v>197</v>
      </c>
      <c r="D76" s="47">
        <v>0</v>
      </c>
      <c r="E76" s="235">
        <v>0</v>
      </c>
      <c r="F76" s="66">
        <v>0</v>
      </c>
      <c r="G76" s="66">
        <v>0</v>
      </c>
      <c r="H76" s="43">
        <f>F76+G76</f>
        <v>0</v>
      </c>
      <c r="J76" s="140"/>
      <c r="K76" s="3"/>
      <c r="L76" s="3"/>
      <c r="M76" s="3"/>
      <c r="N76" s="3"/>
      <c r="O76" s="3"/>
      <c r="P76" s="3"/>
      <c r="Q76" s="3"/>
      <c r="R76" s="3"/>
      <c r="S76" s="3"/>
      <c r="T76" s="3"/>
      <c r="U76" s="3"/>
      <c r="V76" s="3"/>
      <c r="W76" s="3"/>
    </row>
    <row r="77" spans="1:23" ht="28.8" x14ac:dyDescent="0.3">
      <c r="A77" s="8"/>
      <c r="B77" s="67" t="s">
        <v>21</v>
      </c>
      <c r="C77" s="42" t="s">
        <v>197</v>
      </c>
      <c r="D77" s="47">
        <v>0</v>
      </c>
      <c r="E77" s="235">
        <v>0</v>
      </c>
      <c r="F77" s="66">
        <v>0</v>
      </c>
      <c r="G77" s="66">
        <v>0</v>
      </c>
      <c r="H77" s="43">
        <f>F77+G77</f>
        <v>0</v>
      </c>
      <c r="J77" s="140"/>
      <c r="K77" s="3"/>
      <c r="L77" s="3"/>
      <c r="M77" s="3"/>
      <c r="N77" s="3"/>
      <c r="O77" s="3"/>
      <c r="P77" s="3"/>
      <c r="Q77" s="3"/>
      <c r="R77" s="3"/>
      <c r="S77" s="3"/>
      <c r="T77" s="3"/>
      <c r="U77" s="3"/>
      <c r="V77" s="3"/>
      <c r="W77" s="3"/>
    </row>
    <row r="78" spans="1:23" ht="28.8" x14ac:dyDescent="0.3">
      <c r="A78" s="8"/>
      <c r="B78" s="67" t="s">
        <v>137</v>
      </c>
      <c r="C78" s="42" t="s">
        <v>199</v>
      </c>
      <c r="D78" s="47">
        <v>0</v>
      </c>
      <c r="E78" s="235">
        <v>0</v>
      </c>
      <c r="F78" s="66">
        <v>0</v>
      </c>
      <c r="G78" s="66">
        <v>0</v>
      </c>
      <c r="H78" s="43">
        <f>F78+G78</f>
        <v>0</v>
      </c>
      <c r="J78" s="140"/>
      <c r="K78" s="3"/>
      <c r="L78" s="3"/>
      <c r="M78" s="3"/>
      <c r="N78" s="3"/>
      <c r="O78" s="3"/>
      <c r="P78" s="3"/>
      <c r="Q78" s="3"/>
      <c r="R78" s="3"/>
      <c r="S78" s="3"/>
      <c r="T78" s="3"/>
      <c r="U78" s="3"/>
      <c r="V78" s="3"/>
      <c r="W78" s="3"/>
    </row>
    <row r="79" spans="1:23" ht="14.4" x14ac:dyDescent="0.3">
      <c r="B79" s="178"/>
      <c r="C79" s="179"/>
      <c r="D79" s="179"/>
      <c r="E79" s="179"/>
      <c r="F79" s="180"/>
      <c r="G79" s="180"/>
      <c r="H79" s="181">
        <f>SUM(H76:H78)</f>
        <v>0</v>
      </c>
      <c r="K79" s="70"/>
    </row>
    <row r="80" spans="1:23" ht="15.6" x14ac:dyDescent="0.3">
      <c r="B80" s="370" t="s">
        <v>204</v>
      </c>
      <c r="C80" s="370"/>
      <c r="D80" s="370"/>
      <c r="E80" s="370"/>
      <c r="F80" s="370"/>
      <c r="G80" s="370"/>
      <c r="H80" s="370"/>
      <c r="K80" s="70"/>
    </row>
    <row r="81" spans="1:23" ht="33.75" customHeight="1" x14ac:dyDescent="0.3">
      <c r="B81" s="371" t="s">
        <v>205</v>
      </c>
      <c r="C81" s="372"/>
      <c r="D81" s="372"/>
      <c r="E81" s="372"/>
      <c r="F81" s="372"/>
      <c r="G81" s="372"/>
      <c r="H81" s="373"/>
      <c r="K81" s="70"/>
    </row>
    <row r="82" spans="1:23" ht="18" x14ac:dyDescent="0.3">
      <c r="B82" s="199" t="s">
        <v>138</v>
      </c>
      <c r="C82" s="196"/>
      <c r="D82" s="196"/>
      <c r="E82" s="196"/>
      <c r="F82" s="197"/>
      <c r="G82" s="197"/>
      <c r="H82" s="198"/>
      <c r="K82" s="71"/>
    </row>
    <row r="83" spans="1:23" s="99" customFormat="1" ht="34.5" customHeight="1" x14ac:dyDescent="0.3">
      <c r="B83" s="182" t="s">
        <v>5</v>
      </c>
      <c r="C83" s="174" t="s">
        <v>124</v>
      </c>
      <c r="D83" s="175" t="s">
        <v>9</v>
      </c>
      <c r="E83" s="183"/>
      <c r="F83" s="176" t="s">
        <v>125</v>
      </c>
      <c r="G83" s="174" t="s">
        <v>126</v>
      </c>
      <c r="H83" s="177" t="s">
        <v>10</v>
      </c>
    </row>
    <row r="84" spans="1:23" ht="15.9" customHeight="1" x14ac:dyDescent="0.3">
      <c r="B84" s="67" t="s">
        <v>24</v>
      </c>
      <c r="C84" s="41" t="s">
        <v>196</v>
      </c>
      <c r="D84" s="47">
        <v>0</v>
      </c>
      <c r="E84" s="200"/>
      <c r="F84" s="66">
        <v>0</v>
      </c>
      <c r="G84" s="66">
        <v>0</v>
      </c>
      <c r="H84" s="43">
        <f>F84+G84</f>
        <v>0</v>
      </c>
    </row>
    <row r="85" spans="1:23" ht="14.4" x14ac:dyDescent="0.3">
      <c r="A85" s="48"/>
      <c r="B85" s="201"/>
      <c r="C85" s="179"/>
      <c r="D85" s="179"/>
      <c r="E85" s="179"/>
      <c r="F85" s="180"/>
      <c r="G85" s="180"/>
      <c r="H85" s="181">
        <f>SUM(H84)</f>
        <v>0</v>
      </c>
    </row>
    <row r="86" spans="1:23" ht="15.6" x14ac:dyDescent="0.3">
      <c r="A86" s="48"/>
      <c r="B86" s="370" t="s">
        <v>204</v>
      </c>
      <c r="C86" s="370"/>
      <c r="D86" s="370"/>
      <c r="E86" s="370"/>
      <c r="F86" s="370"/>
      <c r="G86" s="370"/>
      <c r="H86" s="370"/>
    </row>
    <row r="87" spans="1:23" ht="33.75" customHeight="1" x14ac:dyDescent="0.3">
      <c r="A87" s="48"/>
      <c r="B87" s="371" t="s">
        <v>205</v>
      </c>
      <c r="C87" s="372"/>
      <c r="D87" s="372"/>
      <c r="E87" s="372"/>
      <c r="F87" s="372"/>
      <c r="G87" s="372"/>
      <c r="H87" s="373"/>
    </row>
    <row r="88" spans="1:23" ht="17.100000000000001" customHeight="1" x14ac:dyDescent="0.3">
      <c r="B88" s="191" t="s">
        <v>25</v>
      </c>
      <c r="C88" s="152"/>
      <c r="D88" s="152"/>
      <c r="E88" s="152"/>
      <c r="F88" s="152"/>
      <c r="G88" s="152"/>
      <c r="H88" s="153"/>
    </row>
    <row r="89" spans="1:23" s="99" customFormat="1" ht="36" customHeight="1" x14ac:dyDescent="0.3">
      <c r="B89" s="182" t="s">
        <v>5</v>
      </c>
      <c r="C89" s="174" t="s">
        <v>124</v>
      </c>
      <c r="D89" s="175" t="s">
        <v>9</v>
      </c>
      <c r="E89" s="183"/>
      <c r="F89" s="176" t="s">
        <v>125</v>
      </c>
      <c r="G89" s="174" t="s">
        <v>126</v>
      </c>
      <c r="H89" s="177" t="s">
        <v>10</v>
      </c>
    </row>
    <row r="90" spans="1:23" ht="15.9" customHeight="1" x14ac:dyDescent="0.3">
      <c r="B90" s="67" t="s">
        <v>26</v>
      </c>
      <c r="C90" s="41" t="s">
        <v>196</v>
      </c>
      <c r="D90" s="47">
        <v>0</v>
      </c>
      <c r="E90" s="200"/>
      <c r="F90" s="66">
        <v>0</v>
      </c>
      <c r="G90" s="66">
        <v>0</v>
      </c>
      <c r="H90" s="43">
        <f>F90+G90</f>
        <v>0</v>
      </c>
    </row>
    <row r="91" spans="1:23" s="3" customFormat="1" ht="18" x14ac:dyDescent="0.3">
      <c r="A91" s="1"/>
      <c r="B91" s="201"/>
      <c r="C91" s="179"/>
      <c r="D91" s="179"/>
      <c r="E91" s="179"/>
      <c r="F91" s="180"/>
      <c r="G91" s="180"/>
      <c r="H91" s="181">
        <f>SUM(H90)</f>
        <v>0</v>
      </c>
      <c r="J91" s="1"/>
      <c r="K91" s="1"/>
      <c r="L91" s="1"/>
      <c r="M91" s="1"/>
      <c r="N91" s="1"/>
      <c r="O91" s="1"/>
      <c r="P91" s="1"/>
      <c r="Q91" s="1"/>
      <c r="R91" s="1"/>
      <c r="S91" s="1"/>
      <c r="T91" s="1"/>
      <c r="U91" s="1"/>
      <c r="V91" s="1"/>
      <c r="W91" s="1"/>
    </row>
    <row r="92" spans="1:23" s="3" customFormat="1" ht="18" x14ac:dyDescent="0.3">
      <c r="A92" s="1"/>
      <c r="B92" s="370" t="s">
        <v>204</v>
      </c>
      <c r="C92" s="370"/>
      <c r="D92" s="370"/>
      <c r="E92" s="370"/>
      <c r="F92" s="370"/>
      <c r="G92" s="370"/>
      <c r="H92" s="370"/>
      <c r="J92" s="1"/>
      <c r="K92" s="1"/>
      <c r="L92" s="1"/>
      <c r="M92" s="1"/>
      <c r="N92" s="1"/>
      <c r="O92" s="1"/>
      <c r="P92" s="1"/>
      <c r="Q92" s="1"/>
      <c r="R92" s="1"/>
      <c r="S92" s="1"/>
      <c r="T92" s="1"/>
      <c r="U92" s="1"/>
      <c r="V92" s="1"/>
      <c r="W92" s="1"/>
    </row>
    <row r="93" spans="1:23" s="3" customFormat="1" ht="36.75" customHeight="1" x14ac:dyDescent="0.3">
      <c r="A93" s="1"/>
      <c r="B93" s="371" t="s">
        <v>205</v>
      </c>
      <c r="C93" s="372"/>
      <c r="D93" s="372"/>
      <c r="E93" s="372"/>
      <c r="F93" s="372"/>
      <c r="G93" s="372"/>
      <c r="H93" s="373"/>
      <c r="J93" s="1"/>
      <c r="K93" s="1"/>
      <c r="L93" s="1"/>
      <c r="M93" s="1"/>
      <c r="N93" s="1"/>
      <c r="O93" s="1"/>
      <c r="P93" s="1"/>
      <c r="Q93" s="1"/>
      <c r="R93" s="1"/>
      <c r="S93" s="1"/>
      <c r="T93" s="1"/>
      <c r="U93" s="1"/>
      <c r="V93" s="1"/>
      <c r="W93" s="1"/>
    </row>
    <row r="94" spans="1:23" s="3" customFormat="1" ht="17.100000000000001" customHeight="1" x14ac:dyDescent="0.3">
      <c r="A94" s="1"/>
      <c r="B94" s="191" t="s">
        <v>139</v>
      </c>
      <c r="C94" s="155"/>
      <c r="D94" s="155"/>
      <c r="E94" s="155"/>
      <c r="F94" s="155"/>
      <c r="G94" s="155"/>
      <c r="H94" s="153"/>
      <c r="J94" s="1"/>
      <c r="K94" s="1"/>
      <c r="L94" s="1"/>
      <c r="M94" s="1"/>
      <c r="N94" s="1"/>
      <c r="O94" s="1"/>
      <c r="P94" s="1"/>
      <c r="Q94" s="1"/>
      <c r="R94" s="1"/>
      <c r="S94" s="1"/>
      <c r="T94" s="1"/>
      <c r="U94" s="1"/>
      <c r="V94" s="1"/>
      <c r="W94" s="1"/>
    </row>
    <row r="95" spans="1:23" s="100" customFormat="1" ht="34.5" customHeight="1" x14ac:dyDescent="0.3">
      <c r="A95" s="99"/>
      <c r="B95" s="182" t="s">
        <v>5</v>
      </c>
      <c r="C95" s="174" t="s">
        <v>124</v>
      </c>
      <c r="D95" s="175" t="s">
        <v>9</v>
      </c>
      <c r="E95" s="176" t="s">
        <v>127</v>
      </c>
      <c r="F95" s="176" t="s">
        <v>125</v>
      </c>
      <c r="G95" s="174" t="s">
        <v>126</v>
      </c>
      <c r="H95" s="177" t="s">
        <v>10</v>
      </c>
      <c r="J95" s="99"/>
      <c r="K95" s="99"/>
      <c r="L95" s="99"/>
      <c r="M95" s="99"/>
      <c r="N95" s="99"/>
      <c r="O95" s="99"/>
      <c r="P95" s="99"/>
      <c r="Q95" s="99"/>
      <c r="R95" s="99"/>
      <c r="S95" s="99"/>
      <c r="T95" s="99"/>
      <c r="U95" s="99"/>
      <c r="V95" s="99"/>
      <c r="W95" s="99"/>
    </row>
    <row r="96" spans="1:23" ht="15.9" customHeight="1" x14ac:dyDescent="0.3">
      <c r="A96" s="8"/>
      <c r="B96" s="67" t="s">
        <v>27</v>
      </c>
      <c r="C96" s="41" t="s">
        <v>196</v>
      </c>
      <c r="D96" s="47">
        <v>0</v>
      </c>
      <c r="E96" s="235">
        <v>0</v>
      </c>
      <c r="F96" s="66">
        <v>0</v>
      </c>
      <c r="G96" s="66">
        <v>0</v>
      </c>
      <c r="H96" s="43">
        <f>F96+G96</f>
        <v>0</v>
      </c>
      <c r="J96" s="3"/>
      <c r="K96" s="3"/>
      <c r="L96" s="3"/>
      <c r="M96" s="3"/>
      <c r="N96" s="3"/>
      <c r="O96" s="3"/>
      <c r="P96" s="3"/>
      <c r="Q96" s="3"/>
      <c r="R96" s="3"/>
      <c r="S96" s="3"/>
      <c r="T96" s="3"/>
      <c r="U96" s="3"/>
      <c r="V96" s="3"/>
      <c r="W96" s="3"/>
    </row>
    <row r="97" spans="1:23" ht="14.4" x14ac:dyDescent="0.3">
      <c r="B97" s="184"/>
      <c r="C97" s="179"/>
      <c r="D97" s="179"/>
      <c r="E97" s="179"/>
      <c r="F97" s="180"/>
      <c r="G97" s="180"/>
      <c r="H97" s="181">
        <f>SUM(H96)</f>
        <v>0</v>
      </c>
    </row>
    <row r="98" spans="1:23" ht="15.6" x14ac:dyDescent="0.3">
      <c r="B98" s="370" t="s">
        <v>204</v>
      </c>
      <c r="C98" s="370"/>
      <c r="D98" s="370"/>
      <c r="E98" s="370"/>
      <c r="F98" s="370"/>
      <c r="G98" s="370"/>
      <c r="H98" s="370"/>
    </row>
    <row r="99" spans="1:23" ht="30.75" customHeight="1" x14ac:dyDescent="0.3">
      <c r="B99" s="371" t="s">
        <v>205</v>
      </c>
      <c r="C99" s="372"/>
      <c r="D99" s="372"/>
      <c r="E99" s="372"/>
      <c r="F99" s="372"/>
      <c r="G99" s="372"/>
      <c r="H99" s="373"/>
    </row>
    <row r="100" spans="1:23" ht="21" x14ac:dyDescent="0.3">
      <c r="B100" s="221" t="s">
        <v>157</v>
      </c>
      <c r="C100" s="222"/>
      <c r="D100" s="222"/>
      <c r="E100" s="222"/>
      <c r="F100" s="223"/>
      <c r="G100" s="223"/>
      <c r="H100" s="224">
        <f>H23+H30+H38+H45+H49+H55+H63+H71+H79+H85+H91+H97</f>
        <v>232473.5</v>
      </c>
    </row>
    <row r="101" spans="1:23" ht="14.4" x14ac:dyDescent="0.3">
      <c r="B101" s="33"/>
      <c r="C101" s="10"/>
      <c r="D101" s="10"/>
      <c r="E101" s="10"/>
      <c r="F101" s="11"/>
      <c r="G101" s="11"/>
      <c r="H101" s="35"/>
    </row>
    <row r="102" spans="1:23" ht="23.4" x14ac:dyDescent="0.3">
      <c r="B102" s="121" t="s">
        <v>222</v>
      </c>
      <c r="C102" s="10"/>
      <c r="D102" s="10"/>
      <c r="E102" s="10"/>
      <c r="F102" s="11"/>
      <c r="G102" s="11"/>
      <c r="H102" s="35"/>
    </row>
    <row r="103" spans="1:23" ht="15.6" x14ac:dyDescent="0.3">
      <c r="B103" s="203" t="s">
        <v>140</v>
      </c>
      <c r="C103" s="10"/>
      <c r="D103" s="10"/>
      <c r="E103" s="10"/>
      <c r="F103" s="11"/>
      <c r="G103" s="11"/>
      <c r="H103" s="35"/>
    </row>
    <row r="104" spans="1:23" s="3" customFormat="1" ht="17.100000000000001" customHeight="1" x14ac:dyDescent="0.3">
      <c r="A104" s="1"/>
      <c r="B104" s="191" t="s">
        <v>203</v>
      </c>
      <c r="C104" s="152"/>
      <c r="D104" s="152"/>
      <c r="E104" s="152"/>
      <c r="F104" s="152"/>
      <c r="G104" s="152"/>
      <c r="H104" s="153"/>
      <c r="J104" s="1"/>
      <c r="K104" s="1"/>
      <c r="L104" s="1"/>
      <c r="M104" s="1"/>
      <c r="N104" s="1"/>
      <c r="O104" s="1"/>
      <c r="P104" s="1"/>
      <c r="Q104" s="1"/>
      <c r="R104" s="1"/>
      <c r="S104" s="1"/>
      <c r="T104" s="1"/>
      <c r="U104" s="1"/>
      <c r="V104" s="1"/>
      <c r="W104" s="1"/>
    </row>
    <row r="105" spans="1:23" s="7" customFormat="1" ht="17.100000000000001" customHeight="1" x14ac:dyDescent="0.3">
      <c r="A105" s="1"/>
      <c r="B105" s="205" t="s">
        <v>5</v>
      </c>
      <c r="C105" s="206" t="s">
        <v>28</v>
      </c>
      <c r="D105" s="207" t="s">
        <v>29</v>
      </c>
      <c r="E105" s="207"/>
      <c r="F105" s="207" t="s">
        <v>30</v>
      </c>
      <c r="G105" s="206" t="s">
        <v>31</v>
      </c>
      <c r="H105" s="208" t="s">
        <v>10</v>
      </c>
      <c r="J105" s="1"/>
      <c r="K105" s="1"/>
      <c r="L105" s="1"/>
      <c r="M105" s="1"/>
      <c r="N105" s="1"/>
      <c r="O105" s="1"/>
      <c r="P105" s="1"/>
      <c r="Q105" s="1"/>
      <c r="R105" s="1"/>
      <c r="S105" s="1"/>
      <c r="T105" s="1"/>
      <c r="U105" s="1"/>
      <c r="V105" s="1"/>
      <c r="W105" s="1"/>
    </row>
    <row r="106" spans="1:23" ht="15.9" customHeight="1" x14ac:dyDescent="0.3">
      <c r="A106" s="8"/>
      <c r="B106" s="67" t="s">
        <v>32</v>
      </c>
      <c r="C106" s="202"/>
      <c r="D106" s="24"/>
      <c r="E106" s="204"/>
      <c r="F106" s="136"/>
      <c r="G106" s="65"/>
      <c r="H106" s="28">
        <v>0</v>
      </c>
      <c r="J106" s="3"/>
      <c r="K106" s="3"/>
      <c r="L106" s="3"/>
      <c r="M106" s="3"/>
      <c r="N106" s="3"/>
      <c r="O106" s="3"/>
      <c r="P106" s="3"/>
      <c r="Q106" s="3"/>
      <c r="R106" s="3"/>
      <c r="S106" s="3"/>
      <c r="T106" s="3"/>
      <c r="U106" s="3"/>
      <c r="V106" s="3"/>
      <c r="W106" s="3"/>
    </row>
    <row r="107" spans="1:23" ht="15.9" customHeight="1" x14ac:dyDescent="0.3">
      <c r="B107" s="67" t="s">
        <v>32</v>
      </c>
      <c r="C107" s="202"/>
      <c r="D107" s="24"/>
      <c r="E107" s="204"/>
      <c r="F107" s="136"/>
      <c r="G107" s="65"/>
      <c r="H107" s="28">
        <v>0</v>
      </c>
      <c r="J107" s="7"/>
      <c r="K107" s="7"/>
      <c r="L107" s="7"/>
      <c r="M107" s="7"/>
      <c r="N107" s="7"/>
      <c r="O107" s="7"/>
      <c r="P107" s="7"/>
      <c r="Q107" s="7"/>
      <c r="R107" s="7"/>
      <c r="S107" s="7"/>
      <c r="T107" s="7"/>
      <c r="U107" s="7"/>
      <c r="V107" s="7"/>
      <c r="W107" s="7"/>
    </row>
    <row r="108" spans="1:23" ht="15.9" customHeight="1" x14ac:dyDescent="0.3">
      <c r="B108" s="67" t="s">
        <v>32</v>
      </c>
      <c r="C108" s="202"/>
      <c r="D108" s="24"/>
      <c r="E108" s="204"/>
      <c r="F108" s="136"/>
      <c r="G108" s="65"/>
      <c r="H108" s="28">
        <v>0</v>
      </c>
      <c r="J108" s="7"/>
      <c r="K108" s="7"/>
      <c r="L108" s="7"/>
      <c r="M108" s="7"/>
      <c r="N108" s="7"/>
      <c r="O108" s="7"/>
      <c r="P108" s="7"/>
      <c r="Q108" s="7"/>
      <c r="R108" s="7"/>
      <c r="S108" s="7"/>
      <c r="T108" s="7"/>
      <c r="U108" s="7"/>
      <c r="V108" s="7"/>
      <c r="W108" s="7"/>
    </row>
    <row r="109" spans="1:23" ht="15.9" customHeight="1" x14ac:dyDescent="0.3">
      <c r="B109" s="67" t="s">
        <v>32</v>
      </c>
      <c r="C109" s="202"/>
      <c r="D109" s="67"/>
      <c r="E109" s="200"/>
      <c r="F109" s="136"/>
      <c r="G109" s="65"/>
      <c r="H109" s="28">
        <v>0</v>
      </c>
    </row>
    <row r="110" spans="1:23" ht="14.4" x14ac:dyDescent="0.3">
      <c r="B110" s="209"/>
      <c r="C110" s="210"/>
      <c r="D110" s="210"/>
      <c r="E110" s="210"/>
      <c r="F110" s="210"/>
      <c r="G110" s="211"/>
      <c r="H110" s="212">
        <f>SUM(H106:H109)</f>
        <v>0</v>
      </c>
    </row>
    <row r="111" spans="1:23" ht="15.6" x14ac:dyDescent="0.3">
      <c r="B111" s="370" t="s">
        <v>204</v>
      </c>
      <c r="C111" s="370"/>
      <c r="D111" s="370"/>
      <c r="E111" s="370"/>
      <c r="F111" s="370"/>
      <c r="G111" s="370"/>
      <c r="H111" s="370"/>
    </row>
    <row r="112" spans="1:23" ht="33" customHeight="1" x14ac:dyDescent="0.3">
      <c r="B112" s="371" t="s">
        <v>205</v>
      </c>
      <c r="C112" s="372"/>
      <c r="D112" s="372"/>
      <c r="E112" s="372"/>
      <c r="F112" s="372"/>
      <c r="G112" s="372"/>
      <c r="H112" s="373"/>
    </row>
    <row r="113" spans="1:23" s="3" customFormat="1" ht="17.100000000000001" customHeight="1" x14ac:dyDescent="0.3">
      <c r="A113" s="1"/>
      <c r="B113" s="191" t="s">
        <v>141</v>
      </c>
      <c r="C113" s="152"/>
      <c r="D113" s="152"/>
      <c r="E113" s="152"/>
      <c r="F113" s="152"/>
      <c r="G113" s="152"/>
      <c r="H113" s="153"/>
      <c r="J113" s="1"/>
      <c r="K113" s="1"/>
      <c r="L113" s="1"/>
      <c r="M113" s="1"/>
      <c r="N113" s="1"/>
      <c r="O113" s="1"/>
      <c r="P113" s="1"/>
      <c r="Q113" s="1"/>
      <c r="R113" s="1"/>
      <c r="S113" s="1"/>
      <c r="T113" s="1"/>
      <c r="U113" s="1"/>
      <c r="V113" s="1"/>
      <c r="W113" s="1"/>
    </row>
    <row r="114" spans="1:23" s="7" customFormat="1" ht="17.100000000000001" customHeight="1" x14ac:dyDescent="0.3">
      <c r="A114" s="1"/>
      <c r="B114" s="205" t="s">
        <v>5</v>
      </c>
      <c r="C114" s="206" t="s">
        <v>33</v>
      </c>
      <c r="D114" s="207" t="s">
        <v>29</v>
      </c>
      <c r="E114" s="207"/>
      <c r="F114" s="207" t="s">
        <v>30</v>
      </c>
      <c r="G114" s="206" t="s">
        <v>31</v>
      </c>
      <c r="H114" s="208" t="s">
        <v>10</v>
      </c>
      <c r="J114" s="1"/>
      <c r="K114" s="1"/>
      <c r="L114" s="1"/>
      <c r="M114" s="1"/>
      <c r="N114" s="1"/>
      <c r="O114" s="1"/>
      <c r="P114" s="1"/>
      <c r="Q114" s="1"/>
      <c r="R114" s="1"/>
      <c r="S114" s="1"/>
      <c r="T114" s="1"/>
      <c r="U114" s="1"/>
      <c r="V114" s="1"/>
      <c r="W114" s="1"/>
    </row>
    <row r="115" spans="1:23" ht="15.9" customHeight="1" x14ac:dyDescent="0.3">
      <c r="A115" s="8"/>
      <c r="B115" s="67" t="s">
        <v>34</v>
      </c>
      <c r="C115" s="24" t="s">
        <v>248</v>
      </c>
      <c r="D115" s="24" t="s">
        <v>250</v>
      </c>
      <c r="E115" s="204"/>
      <c r="F115" s="136" t="s">
        <v>249</v>
      </c>
      <c r="G115" s="65">
        <v>450</v>
      </c>
      <c r="H115" s="28">
        <v>5567.5</v>
      </c>
    </row>
    <row r="116" spans="1:23" ht="15.9" customHeight="1" x14ac:dyDescent="0.3">
      <c r="B116" s="67" t="s">
        <v>34</v>
      </c>
      <c r="C116" s="24"/>
      <c r="D116" s="24"/>
      <c r="E116" s="204"/>
      <c r="F116" s="136"/>
      <c r="G116" s="65"/>
      <c r="H116" s="28">
        <v>0</v>
      </c>
    </row>
    <row r="117" spans="1:23" ht="15.9" customHeight="1" x14ac:dyDescent="0.3">
      <c r="B117" s="67" t="s">
        <v>34</v>
      </c>
      <c r="C117" s="24"/>
      <c r="D117" s="24"/>
      <c r="E117" s="204"/>
      <c r="F117" s="136"/>
      <c r="G117" s="65"/>
      <c r="H117" s="28">
        <v>0</v>
      </c>
    </row>
    <row r="118" spans="1:23" ht="15.9" customHeight="1" x14ac:dyDescent="0.3">
      <c r="B118" s="67" t="s">
        <v>34</v>
      </c>
      <c r="C118" s="24"/>
      <c r="D118" s="24"/>
      <c r="E118" s="204"/>
      <c r="F118" s="136"/>
      <c r="G118" s="65"/>
      <c r="H118" s="28">
        <v>0</v>
      </c>
    </row>
    <row r="119" spans="1:23" ht="14.4" x14ac:dyDescent="0.3">
      <c r="B119" s="209"/>
      <c r="C119" s="210"/>
      <c r="D119" s="210"/>
      <c r="E119" s="210"/>
      <c r="F119" s="210"/>
      <c r="G119" s="211"/>
      <c r="H119" s="212">
        <f>SUM(H115:H118)</f>
        <v>5567.5</v>
      </c>
    </row>
    <row r="120" spans="1:23" ht="15.6" x14ac:dyDescent="0.3">
      <c r="B120" s="370" t="s">
        <v>204</v>
      </c>
      <c r="C120" s="370"/>
      <c r="D120" s="370"/>
      <c r="E120" s="370"/>
      <c r="F120" s="370"/>
      <c r="G120" s="370"/>
      <c r="H120" s="370"/>
    </row>
    <row r="121" spans="1:23" ht="31.5" customHeight="1" x14ac:dyDescent="0.3">
      <c r="B121" s="371" t="s">
        <v>252</v>
      </c>
      <c r="C121" s="372"/>
      <c r="D121" s="372"/>
      <c r="E121" s="372"/>
      <c r="F121" s="372"/>
      <c r="G121" s="372"/>
      <c r="H121" s="373"/>
    </row>
    <row r="122" spans="1:23" s="3" customFormat="1" ht="17.100000000000001" customHeight="1" x14ac:dyDescent="0.3">
      <c r="A122" s="1"/>
      <c r="B122" s="191" t="s">
        <v>142</v>
      </c>
      <c r="C122" s="152"/>
      <c r="D122" s="152"/>
      <c r="E122" s="152"/>
      <c r="F122" s="152"/>
      <c r="G122" s="152"/>
      <c r="H122" s="153"/>
      <c r="J122" s="1"/>
      <c r="K122" s="1"/>
      <c r="L122" s="1"/>
      <c r="M122" s="1"/>
      <c r="N122" s="1"/>
      <c r="O122" s="1"/>
      <c r="P122" s="1"/>
      <c r="Q122" s="1"/>
      <c r="R122" s="1"/>
      <c r="S122" s="1"/>
      <c r="T122" s="1"/>
      <c r="U122" s="1"/>
      <c r="V122" s="1"/>
      <c r="W122" s="1"/>
    </row>
    <row r="123" spans="1:23" s="7" customFormat="1" ht="17.100000000000001" customHeight="1" x14ac:dyDescent="0.3">
      <c r="A123" s="1"/>
      <c r="B123" s="205" t="s">
        <v>5</v>
      </c>
      <c r="C123" s="206" t="s">
        <v>35</v>
      </c>
      <c r="D123" s="207" t="s">
        <v>29</v>
      </c>
      <c r="E123" s="207"/>
      <c r="F123" s="207" t="s">
        <v>30</v>
      </c>
      <c r="G123" s="206" t="s">
        <v>31</v>
      </c>
      <c r="H123" s="208" t="s">
        <v>10</v>
      </c>
      <c r="J123" s="1"/>
      <c r="K123" s="1"/>
      <c r="L123" s="1"/>
      <c r="M123" s="1"/>
      <c r="N123" s="1"/>
      <c r="O123" s="1"/>
      <c r="P123" s="1"/>
      <c r="Q123" s="1"/>
      <c r="R123" s="1"/>
      <c r="S123" s="1"/>
      <c r="T123" s="1"/>
      <c r="U123" s="1"/>
      <c r="V123" s="1"/>
      <c r="W123" s="1"/>
    </row>
    <row r="124" spans="1:23" ht="17.100000000000001" customHeight="1" x14ac:dyDescent="0.3">
      <c r="A124" s="8"/>
      <c r="B124" s="67" t="s">
        <v>36</v>
      </c>
      <c r="C124" s="24" t="s">
        <v>248</v>
      </c>
      <c r="D124" s="24" t="s">
        <v>251</v>
      </c>
      <c r="E124" s="204"/>
      <c r="F124" s="136" t="s">
        <v>249</v>
      </c>
      <c r="G124" s="65">
        <v>450</v>
      </c>
      <c r="H124" s="28">
        <v>6359.45</v>
      </c>
    </row>
    <row r="125" spans="1:23" ht="17.100000000000001" customHeight="1" x14ac:dyDescent="0.3">
      <c r="A125" s="8"/>
      <c r="B125" s="67" t="s">
        <v>36</v>
      </c>
      <c r="C125" s="24"/>
      <c r="D125" s="24"/>
      <c r="E125" s="204"/>
      <c r="F125" s="136"/>
      <c r="G125" s="65"/>
      <c r="H125" s="28">
        <v>0</v>
      </c>
    </row>
    <row r="126" spans="1:23" ht="14.4" x14ac:dyDescent="0.3">
      <c r="B126" s="67" t="s">
        <v>36</v>
      </c>
      <c r="C126" s="108"/>
      <c r="D126" s="24"/>
      <c r="E126" s="204"/>
      <c r="F126" s="136"/>
      <c r="G126" s="65"/>
      <c r="H126" s="28">
        <v>0</v>
      </c>
    </row>
    <row r="127" spans="1:23" ht="17.100000000000001" customHeight="1" x14ac:dyDescent="0.3">
      <c r="B127" s="67" t="s">
        <v>36</v>
      </c>
      <c r="C127" s="24"/>
      <c r="D127" s="24"/>
      <c r="E127" s="204"/>
      <c r="F127" s="136"/>
      <c r="G127" s="65"/>
      <c r="H127" s="28">
        <v>0</v>
      </c>
    </row>
    <row r="128" spans="1:23" ht="14.4" x14ac:dyDescent="0.3">
      <c r="B128" s="209"/>
      <c r="C128" s="210"/>
      <c r="D128" s="210"/>
      <c r="E128" s="210"/>
      <c r="F128" s="210"/>
      <c r="G128" s="211"/>
      <c r="H128" s="212" cm="1">
        <f t="array" ref="H128">SUM(ROUND(H124:H127,0))</f>
        <v>6359</v>
      </c>
    </row>
    <row r="129" spans="1:8" ht="15.6" x14ac:dyDescent="0.3">
      <c r="B129" s="370" t="s">
        <v>204</v>
      </c>
      <c r="C129" s="370"/>
      <c r="D129" s="370"/>
      <c r="E129" s="370"/>
      <c r="F129" s="370"/>
      <c r="G129" s="370"/>
      <c r="H129" s="370"/>
    </row>
    <row r="130" spans="1:8" ht="30.75" customHeight="1" x14ac:dyDescent="0.3">
      <c r="B130" s="371" t="s">
        <v>253</v>
      </c>
      <c r="C130" s="372"/>
      <c r="D130" s="372"/>
      <c r="E130" s="372"/>
      <c r="F130" s="372"/>
      <c r="G130" s="372"/>
      <c r="H130" s="373"/>
    </row>
    <row r="131" spans="1:8" ht="17.100000000000001" customHeight="1" x14ac:dyDescent="0.3">
      <c r="B131" s="191" t="s">
        <v>223</v>
      </c>
      <c r="C131" s="152"/>
      <c r="D131" s="152"/>
      <c r="E131" s="152"/>
      <c r="F131" s="152"/>
      <c r="G131" s="152"/>
      <c r="H131" s="153"/>
    </row>
    <row r="132" spans="1:8" ht="17.100000000000001" customHeight="1" x14ac:dyDescent="0.3">
      <c r="B132" s="32" t="s">
        <v>5</v>
      </c>
      <c r="C132" s="16" t="s">
        <v>37</v>
      </c>
      <c r="D132" s="156" t="s">
        <v>29</v>
      </c>
      <c r="E132" s="156"/>
      <c r="F132" s="156" t="s">
        <v>30</v>
      </c>
      <c r="G132" s="16" t="s">
        <v>31</v>
      </c>
      <c r="H132" s="157" t="s">
        <v>10</v>
      </c>
    </row>
    <row r="133" spans="1:8" ht="15.9" customHeight="1" x14ac:dyDescent="0.3">
      <c r="A133" s="8"/>
      <c r="B133" s="67" t="s">
        <v>38</v>
      </c>
      <c r="C133" s="24"/>
      <c r="D133" s="24"/>
      <c r="E133" s="204"/>
      <c r="F133" s="136"/>
      <c r="G133" s="65"/>
      <c r="H133" s="28">
        <v>0</v>
      </c>
    </row>
    <row r="134" spans="1:8" ht="15.9" customHeight="1" x14ac:dyDescent="0.3">
      <c r="A134" s="8"/>
      <c r="B134" s="67" t="s">
        <v>38</v>
      </c>
      <c r="C134" s="24"/>
      <c r="D134" s="24"/>
      <c r="E134" s="204"/>
      <c r="F134" s="136"/>
      <c r="G134" s="65"/>
      <c r="H134" s="28">
        <v>0</v>
      </c>
    </row>
    <row r="135" spans="1:8" ht="15.9" customHeight="1" x14ac:dyDescent="0.3">
      <c r="B135" s="67" t="s">
        <v>38</v>
      </c>
      <c r="C135" s="24"/>
      <c r="D135" s="24"/>
      <c r="E135" s="204"/>
      <c r="F135" s="136"/>
      <c r="G135" s="65"/>
      <c r="H135" s="28">
        <v>0</v>
      </c>
    </row>
    <row r="136" spans="1:8" ht="15.9" customHeight="1" x14ac:dyDescent="0.3">
      <c r="B136" s="67" t="s">
        <v>38</v>
      </c>
      <c r="C136" s="24"/>
      <c r="D136" s="24"/>
      <c r="E136" s="204"/>
      <c r="F136" s="136"/>
      <c r="G136" s="65"/>
      <c r="H136" s="28">
        <v>0</v>
      </c>
    </row>
    <row r="137" spans="1:8" ht="14.4" x14ac:dyDescent="0.3">
      <c r="B137" s="209"/>
      <c r="C137" s="210"/>
      <c r="D137" s="210"/>
      <c r="E137" s="210"/>
      <c r="F137" s="210"/>
      <c r="G137" s="211"/>
      <c r="H137" s="212">
        <f>SUM(H133:H136)</f>
        <v>0</v>
      </c>
    </row>
    <row r="138" spans="1:8" ht="15.6" x14ac:dyDescent="0.3">
      <c r="B138" s="370" t="s">
        <v>204</v>
      </c>
      <c r="C138" s="370"/>
      <c r="D138" s="370"/>
      <c r="E138" s="370"/>
      <c r="F138" s="370"/>
      <c r="G138" s="370"/>
      <c r="H138" s="370"/>
    </row>
    <row r="139" spans="1:8" ht="37.5" customHeight="1" x14ac:dyDescent="0.3">
      <c r="B139" s="371" t="s">
        <v>205</v>
      </c>
      <c r="C139" s="372"/>
      <c r="D139" s="372"/>
      <c r="E139" s="372"/>
      <c r="F139" s="372"/>
      <c r="G139" s="372"/>
      <c r="H139" s="373"/>
    </row>
    <row r="140" spans="1:8" ht="17.100000000000001" customHeight="1" x14ac:dyDescent="0.3">
      <c r="B140" s="191" t="s">
        <v>143</v>
      </c>
      <c r="C140" s="152"/>
      <c r="D140" s="152"/>
      <c r="E140" s="152"/>
      <c r="F140" s="152"/>
      <c r="G140" s="152"/>
      <c r="H140" s="153"/>
    </row>
    <row r="141" spans="1:8" ht="17.100000000000001" customHeight="1" x14ac:dyDescent="0.3">
      <c r="B141" s="205" t="s">
        <v>5</v>
      </c>
      <c r="C141" s="206" t="s">
        <v>37</v>
      </c>
      <c r="D141" s="207" t="s">
        <v>29</v>
      </c>
      <c r="E141" s="207"/>
      <c r="F141" s="207" t="s">
        <v>30</v>
      </c>
      <c r="G141" s="206" t="s">
        <v>31</v>
      </c>
      <c r="H141" s="208" t="s">
        <v>10</v>
      </c>
    </row>
    <row r="142" spans="1:8" ht="15.9" customHeight="1" x14ac:dyDescent="0.3">
      <c r="A142" s="8"/>
      <c r="B142" s="67" t="s">
        <v>39</v>
      </c>
      <c r="C142" s="29"/>
      <c r="D142" s="24"/>
      <c r="E142" s="204"/>
      <c r="F142" s="136"/>
      <c r="G142" s="65"/>
      <c r="H142" s="28">
        <v>0</v>
      </c>
    </row>
    <row r="143" spans="1:8" ht="15.9" customHeight="1" x14ac:dyDescent="0.3">
      <c r="B143" s="67" t="s">
        <v>39</v>
      </c>
      <c r="C143" s="29"/>
      <c r="D143" s="24"/>
      <c r="E143" s="204"/>
      <c r="F143" s="136"/>
      <c r="G143" s="65"/>
      <c r="H143" s="28">
        <v>0</v>
      </c>
    </row>
    <row r="144" spans="1:8" ht="15.9" customHeight="1" x14ac:dyDescent="0.3">
      <c r="B144" s="67" t="s">
        <v>39</v>
      </c>
      <c r="C144" s="29"/>
      <c r="D144" s="24"/>
      <c r="E144" s="204"/>
      <c r="F144" s="136"/>
      <c r="G144" s="65"/>
      <c r="H144" s="28">
        <v>0</v>
      </c>
    </row>
    <row r="145" spans="1:8" ht="14.4" x14ac:dyDescent="0.3">
      <c r="B145" s="67" t="s">
        <v>39</v>
      </c>
      <c r="C145" s="29"/>
      <c r="D145" s="24"/>
      <c r="E145" s="204"/>
      <c r="F145" s="136"/>
      <c r="G145" s="65"/>
      <c r="H145" s="28">
        <v>0</v>
      </c>
    </row>
    <row r="146" spans="1:8" ht="17.100000000000001" customHeight="1" x14ac:dyDescent="0.3">
      <c r="B146" s="209"/>
      <c r="C146" s="210"/>
      <c r="D146" s="210"/>
      <c r="E146" s="210"/>
      <c r="F146" s="210"/>
      <c r="G146" s="211"/>
      <c r="H146" s="212">
        <f>SUM(H142:H145)</f>
        <v>0</v>
      </c>
    </row>
    <row r="147" spans="1:8" ht="17.100000000000001" customHeight="1" x14ac:dyDescent="0.3">
      <c r="B147" s="370" t="s">
        <v>204</v>
      </c>
      <c r="C147" s="370"/>
      <c r="D147" s="370"/>
      <c r="E147" s="370"/>
      <c r="F147" s="370"/>
      <c r="G147" s="370"/>
      <c r="H147" s="370"/>
    </row>
    <row r="148" spans="1:8" ht="45.75" customHeight="1" x14ac:dyDescent="0.3">
      <c r="B148" s="371" t="s">
        <v>205</v>
      </c>
      <c r="C148" s="372"/>
      <c r="D148" s="372"/>
      <c r="E148" s="372"/>
      <c r="F148" s="372"/>
      <c r="G148" s="372"/>
      <c r="H148" s="373"/>
    </row>
    <row r="149" spans="1:8" ht="17.100000000000001" customHeight="1" x14ac:dyDescent="0.3">
      <c r="B149" s="191" t="s">
        <v>144</v>
      </c>
      <c r="C149" s="152"/>
      <c r="D149" s="152"/>
      <c r="E149" s="152"/>
      <c r="F149" s="152"/>
      <c r="G149" s="152"/>
      <c r="H149" s="153"/>
    </row>
    <row r="150" spans="1:8" ht="15.9" customHeight="1" x14ac:dyDescent="0.3">
      <c r="A150" s="8"/>
      <c r="B150" s="205" t="s">
        <v>5</v>
      </c>
      <c r="C150" s="206" t="s">
        <v>37</v>
      </c>
      <c r="D150" s="207" t="s">
        <v>29</v>
      </c>
      <c r="E150" s="207"/>
      <c r="F150" s="207" t="s">
        <v>30</v>
      </c>
      <c r="G150" s="206" t="s">
        <v>31</v>
      </c>
      <c r="H150" s="208" t="s">
        <v>10</v>
      </c>
    </row>
    <row r="151" spans="1:8" ht="15.9" customHeight="1" x14ac:dyDescent="0.3">
      <c r="B151" s="67" t="s">
        <v>41</v>
      </c>
      <c r="C151" s="108"/>
      <c r="D151" s="24"/>
      <c r="E151" s="204"/>
      <c r="F151" s="136"/>
      <c r="G151" s="65"/>
      <c r="H151" s="28">
        <v>0</v>
      </c>
    </row>
    <row r="152" spans="1:8" ht="15.9" customHeight="1" x14ac:dyDescent="0.3">
      <c r="B152" s="67" t="s">
        <v>41</v>
      </c>
      <c r="C152" s="24"/>
      <c r="D152" s="24"/>
      <c r="E152" s="204"/>
      <c r="F152" s="136"/>
      <c r="G152" s="65"/>
      <c r="H152" s="28">
        <v>0</v>
      </c>
    </row>
    <row r="153" spans="1:8" ht="14.4" x14ac:dyDescent="0.3">
      <c r="B153" s="67" t="s">
        <v>41</v>
      </c>
      <c r="C153" s="24"/>
      <c r="D153" s="24"/>
      <c r="E153" s="204"/>
      <c r="F153" s="136"/>
      <c r="G153" s="65"/>
      <c r="H153" s="28">
        <v>0</v>
      </c>
    </row>
    <row r="154" spans="1:8" ht="17.100000000000001" customHeight="1" x14ac:dyDescent="0.3">
      <c r="B154" s="67" t="s">
        <v>41</v>
      </c>
      <c r="C154" s="24"/>
      <c r="D154" s="24"/>
      <c r="E154" s="204"/>
      <c r="F154" s="136"/>
      <c r="G154" s="65"/>
      <c r="H154" s="28">
        <v>0</v>
      </c>
    </row>
    <row r="155" spans="1:8" ht="17.100000000000001" customHeight="1" x14ac:dyDescent="0.3">
      <c r="B155" s="209"/>
      <c r="C155" s="210"/>
      <c r="D155" s="210"/>
      <c r="E155" s="213"/>
      <c r="F155" s="210"/>
      <c r="G155" s="211"/>
      <c r="H155" s="212">
        <f>SUM(H151:H154)</f>
        <v>0</v>
      </c>
    </row>
    <row r="156" spans="1:8" ht="17.100000000000001" customHeight="1" x14ac:dyDescent="0.3">
      <c r="B156" s="370" t="s">
        <v>204</v>
      </c>
      <c r="C156" s="370"/>
      <c r="D156" s="370"/>
      <c r="E156" s="370"/>
      <c r="F156" s="370"/>
      <c r="G156" s="370"/>
      <c r="H156" s="370"/>
    </row>
    <row r="157" spans="1:8" ht="36" customHeight="1" x14ac:dyDescent="0.3">
      <c r="B157" s="371" t="s">
        <v>205</v>
      </c>
      <c r="C157" s="372"/>
      <c r="D157" s="372"/>
      <c r="E157" s="372"/>
      <c r="F157" s="372"/>
      <c r="G157" s="372"/>
      <c r="H157" s="373"/>
    </row>
    <row r="158" spans="1:8" ht="15.9" customHeight="1" x14ac:dyDescent="0.3">
      <c r="A158" s="8"/>
      <c r="B158" s="191" t="s">
        <v>145</v>
      </c>
      <c r="C158" s="152"/>
      <c r="D158" s="152"/>
      <c r="E158" s="152"/>
      <c r="F158" s="152"/>
      <c r="G158" s="152"/>
      <c r="H158" s="153"/>
    </row>
    <row r="159" spans="1:8" ht="15.9" customHeight="1" x14ac:dyDescent="0.3">
      <c r="B159" s="32" t="s">
        <v>5</v>
      </c>
      <c r="C159" s="16" t="s">
        <v>37</v>
      </c>
      <c r="D159" s="156" t="s">
        <v>29</v>
      </c>
      <c r="E159" s="156"/>
      <c r="F159" s="156" t="s">
        <v>30</v>
      </c>
      <c r="G159" s="16" t="s">
        <v>31</v>
      </c>
      <c r="H159" s="157" t="s">
        <v>10</v>
      </c>
    </row>
    <row r="160" spans="1:8" ht="15.9" customHeight="1" x14ac:dyDescent="0.3">
      <c r="B160" s="67" t="s">
        <v>42</v>
      </c>
      <c r="C160" s="29" t="s">
        <v>43</v>
      </c>
      <c r="D160" s="24"/>
      <c r="E160" s="204"/>
      <c r="F160" s="136"/>
      <c r="G160" s="65"/>
      <c r="H160" s="28">
        <v>0</v>
      </c>
    </row>
    <row r="161" spans="1:8" ht="14.4" x14ac:dyDescent="0.3">
      <c r="B161" s="67" t="s">
        <v>42</v>
      </c>
      <c r="C161" s="29" t="s">
        <v>43</v>
      </c>
      <c r="D161" s="24"/>
      <c r="E161" s="204"/>
      <c r="F161" s="136"/>
      <c r="G161" s="65"/>
      <c r="H161" s="28">
        <v>0</v>
      </c>
    </row>
    <row r="162" spans="1:8" ht="17.100000000000001" customHeight="1" x14ac:dyDescent="0.3">
      <c r="B162" s="67" t="s">
        <v>42</v>
      </c>
      <c r="C162" s="29" t="s">
        <v>43</v>
      </c>
      <c r="D162" s="24"/>
      <c r="E162" s="204"/>
      <c r="F162" s="136"/>
      <c r="G162" s="65"/>
      <c r="H162" s="28">
        <v>0</v>
      </c>
    </row>
    <row r="163" spans="1:8" ht="17.100000000000001" customHeight="1" x14ac:dyDescent="0.3">
      <c r="B163" s="67" t="s">
        <v>42</v>
      </c>
      <c r="C163" s="29" t="s">
        <v>43</v>
      </c>
      <c r="D163" s="24"/>
      <c r="E163" s="204"/>
      <c r="F163" s="136"/>
      <c r="G163" s="65"/>
      <c r="H163" s="28">
        <v>0</v>
      </c>
    </row>
    <row r="164" spans="1:8" ht="15.9" customHeight="1" x14ac:dyDescent="0.3">
      <c r="A164" s="8"/>
      <c r="B164" s="209"/>
      <c r="C164" s="210"/>
      <c r="D164" s="210"/>
      <c r="E164" s="213"/>
      <c r="F164" s="210"/>
      <c r="G164" s="211"/>
      <c r="H164" s="212">
        <f>SUM(H160:H163)</f>
        <v>0</v>
      </c>
    </row>
    <row r="165" spans="1:8" ht="15.9" customHeight="1" x14ac:dyDescent="0.3">
      <c r="A165" s="8"/>
      <c r="B165" s="370" t="s">
        <v>204</v>
      </c>
      <c r="C165" s="370"/>
      <c r="D165" s="370"/>
      <c r="E165" s="370"/>
      <c r="F165" s="370"/>
      <c r="G165" s="370"/>
      <c r="H165" s="370"/>
    </row>
    <row r="166" spans="1:8" ht="35.25" customHeight="1" x14ac:dyDescent="0.3">
      <c r="A166" s="8"/>
      <c r="B166" s="371" t="s">
        <v>205</v>
      </c>
      <c r="C166" s="372"/>
      <c r="D166" s="372"/>
      <c r="E166" s="372"/>
      <c r="F166" s="372"/>
      <c r="G166" s="372"/>
      <c r="H166" s="373"/>
    </row>
    <row r="167" spans="1:8" ht="15.9" customHeight="1" x14ac:dyDescent="0.3">
      <c r="B167" s="191" t="s">
        <v>146</v>
      </c>
      <c r="C167" s="152"/>
      <c r="D167" s="152"/>
      <c r="E167" s="152"/>
      <c r="F167" s="152"/>
      <c r="G167" s="152"/>
      <c r="H167" s="153"/>
    </row>
    <row r="168" spans="1:8" ht="15.9" customHeight="1" x14ac:dyDescent="0.3">
      <c r="B168" s="32" t="s">
        <v>5</v>
      </c>
      <c r="C168" s="16" t="s">
        <v>37</v>
      </c>
      <c r="D168" s="156" t="s">
        <v>29</v>
      </c>
      <c r="E168" s="156"/>
      <c r="F168" s="156" t="s">
        <v>30</v>
      </c>
      <c r="G168" s="16" t="s">
        <v>31</v>
      </c>
      <c r="H168" s="157" t="s">
        <v>10</v>
      </c>
    </row>
    <row r="169" spans="1:8" ht="14.4" x14ac:dyDescent="0.3">
      <c r="B169" s="67" t="s">
        <v>44</v>
      </c>
      <c r="C169" s="29" t="s">
        <v>43</v>
      </c>
      <c r="D169" s="24"/>
      <c r="E169" s="204"/>
      <c r="F169" s="136"/>
      <c r="G169" s="65"/>
      <c r="H169" s="28">
        <v>0</v>
      </c>
    </row>
    <row r="170" spans="1:8" ht="17.100000000000001" customHeight="1" x14ac:dyDescent="0.3">
      <c r="B170" s="67" t="s">
        <v>44</v>
      </c>
      <c r="C170" s="29" t="s">
        <v>43</v>
      </c>
      <c r="D170" s="24"/>
      <c r="E170" s="204"/>
      <c r="F170" s="136"/>
      <c r="G170" s="65"/>
      <c r="H170" s="28">
        <v>0</v>
      </c>
    </row>
    <row r="171" spans="1:8" ht="17.100000000000001" customHeight="1" x14ac:dyDescent="0.3">
      <c r="B171" s="67" t="s">
        <v>44</v>
      </c>
      <c r="C171" s="29" t="s">
        <v>43</v>
      </c>
      <c r="D171" s="24"/>
      <c r="E171" s="204"/>
      <c r="F171" s="136"/>
      <c r="G171" s="65"/>
      <c r="H171" s="28">
        <v>0</v>
      </c>
    </row>
    <row r="172" spans="1:8" ht="15.9" customHeight="1" x14ac:dyDescent="0.3">
      <c r="A172" s="8"/>
      <c r="B172" s="67" t="s">
        <v>44</v>
      </c>
      <c r="C172" s="29" t="s">
        <v>43</v>
      </c>
      <c r="D172" s="24"/>
      <c r="E172" s="204"/>
      <c r="F172" s="136"/>
      <c r="G172" s="65"/>
      <c r="H172" s="28">
        <v>0</v>
      </c>
    </row>
    <row r="173" spans="1:8" ht="15.9" customHeight="1" x14ac:dyDescent="0.3">
      <c r="B173" s="209"/>
      <c r="C173" s="210"/>
      <c r="D173" s="210"/>
      <c r="E173" s="213"/>
      <c r="F173" s="210"/>
      <c r="G173" s="211"/>
      <c r="H173" s="212">
        <f>SUM(H169:H172)</f>
        <v>0</v>
      </c>
    </row>
    <row r="174" spans="1:8" ht="15.9" customHeight="1" x14ac:dyDescent="0.3">
      <c r="B174" s="370" t="s">
        <v>204</v>
      </c>
      <c r="C174" s="370"/>
      <c r="D174" s="370"/>
      <c r="E174" s="370"/>
      <c r="F174" s="370"/>
      <c r="G174" s="370"/>
      <c r="H174" s="370"/>
    </row>
    <row r="175" spans="1:8" ht="39" customHeight="1" x14ac:dyDescent="0.3">
      <c r="B175" s="371" t="s">
        <v>205</v>
      </c>
      <c r="C175" s="372"/>
      <c r="D175" s="372"/>
      <c r="E175" s="372"/>
      <c r="F175" s="372"/>
      <c r="G175" s="372"/>
      <c r="H175" s="373"/>
    </row>
    <row r="176" spans="1:8" ht="15.9" customHeight="1" x14ac:dyDescent="0.3">
      <c r="B176" s="191" t="s">
        <v>147</v>
      </c>
      <c r="C176" s="152"/>
      <c r="D176" s="152"/>
      <c r="E176" s="152"/>
      <c r="F176" s="152"/>
      <c r="G176" s="152"/>
      <c r="H176" s="153"/>
    </row>
    <row r="177" spans="1:8" ht="14.4" x14ac:dyDescent="0.3">
      <c r="B177" s="205" t="s">
        <v>5</v>
      </c>
      <c r="C177" s="206" t="s">
        <v>37</v>
      </c>
      <c r="D177" s="207" t="s">
        <v>29</v>
      </c>
      <c r="E177" s="207"/>
      <c r="F177" s="207" t="s">
        <v>30</v>
      </c>
      <c r="G177" s="206" t="s">
        <v>31</v>
      </c>
      <c r="H177" s="208" t="s">
        <v>10</v>
      </c>
    </row>
    <row r="178" spans="1:8" ht="17.100000000000001" customHeight="1" x14ac:dyDescent="0.3">
      <c r="B178" s="67" t="s">
        <v>45</v>
      </c>
      <c r="C178" s="29" t="s">
        <v>43</v>
      </c>
      <c r="D178" s="24"/>
      <c r="E178" s="204"/>
      <c r="F178" s="136"/>
      <c r="G178" s="65"/>
      <c r="H178" s="28">
        <v>0</v>
      </c>
    </row>
    <row r="179" spans="1:8" ht="17.100000000000001" customHeight="1" x14ac:dyDescent="0.3">
      <c r="B179" s="67" t="s">
        <v>45</v>
      </c>
      <c r="C179" s="29" t="s">
        <v>43</v>
      </c>
      <c r="D179" s="24"/>
      <c r="E179" s="204"/>
      <c r="F179" s="136"/>
      <c r="G179" s="65"/>
      <c r="H179" s="28">
        <v>0</v>
      </c>
    </row>
    <row r="180" spans="1:8" ht="15.9" customHeight="1" x14ac:dyDescent="0.3">
      <c r="A180" s="8"/>
      <c r="B180" s="67" t="s">
        <v>45</v>
      </c>
      <c r="C180" s="29" t="s">
        <v>43</v>
      </c>
      <c r="D180" s="24"/>
      <c r="E180" s="204"/>
      <c r="F180" s="136"/>
      <c r="G180" s="65"/>
      <c r="H180" s="28">
        <v>0</v>
      </c>
    </row>
    <row r="181" spans="1:8" ht="15.9" customHeight="1" x14ac:dyDescent="0.3">
      <c r="B181" s="67" t="s">
        <v>45</v>
      </c>
      <c r="C181" s="29" t="s">
        <v>43</v>
      </c>
      <c r="D181" s="24"/>
      <c r="E181" s="204"/>
      <c r="F181" s="136"/>
      <c r="G181" s="65"/>
      <c r="H181" s="28">
        <v>0</v>
      </c>
    </row>
    <row r="182" spans="1:8" ht="15.9" customHeight="1" x14ac:dyDescent="0.3">
      <c r="B182" s="209"/>
      <c r="C182" s="210"/>
      <c r="D182" s="210"/>
      <c r="E182" s="213"/>
      <c r="F182" s="210"/>
      <c r="G182" s="211"/>
      <c r="H182" s="212">
        <f>SUM(H178:H181)</f>
        <v>0</v>
      </c>
    </row>
    <row r="183" spans="1:8" ht="15.9" customHeight="1" x14ac:dyDescent="0.3">
      <c r="B183" s="370" t="s">
        <v>204</v>
      </c>
      <c r="C183" s="370"/>
      <c r="D183" s="370"/>
      <c r="E183" s="370"/>
      <c r="F183" s="370"/>
      <c r="G183" s="370"/>
      <c r="H183" s="370"/>
    </row>
    <row r="184" spans="1:8" ht="30.75" customHeight="1" x14ac:dyDescent="0.3">
      <c r="B184" s="371" t="s">
        <v>205</v>
      </c>
      <c r="C184" s="372"/>
      <c r="D184" s="372"/>
      <c r="E184" s="372"/>
      <c r="F184" s="372"/>
      <c r="G184" s="372"/>
      <c r="H184" s="373"/>
    </row>
    <row r="185" spans="1:8" ht="18" x14ac:dyDescent="0.3">
      <c r="B185" s="191" t="s">
        <v>148</v>
      </c>
      <c r="C185" s="152"/>
      <c r="D185" s="152"/>
      <c r="E185" s="152"/>
      <c r="F185" s="152"/>
      <c r="G185" s="152"/>
      <c r="H185" s="153"/>
    </row>
    <row r="186" spans="1:8" ht="17.100000000000001" customHeight="1" x14ac:dyDescent="0.3">
      <c r="B186" s="205" t="s">
        <v>5</v>
      </c>
      <c r="C186" s="206" t="s">
        <v>37</v>
      </c>
      <c r="D186" s="207" t="s">
        <v>29</v>
      </c>
      <c r="E186" s="207"/>
      <c r="F186" s="207" t="s">
        <v>30</v>
      </c>
      <c r="G186" s="206" t="s">
        <v>31</v>
      </c>
      <c r="H186" s="208" t="s">
        <v>10</v>
      </c>
    </row>
    <row r="187" spans="1:8" ht="17.100000000000001" customHeight="1" x14ac:dyDescent="0.3">
      <c r="B187" s="67" t="s">
        <v>46</v>
      </c>
      <c r="C187" s="29" t="s">
        <v>43</v>
      </c>
      <c r="D187" s="24"/>
      <c r="E187" s="204"/>
      <c r="F187" s="136"/>
      <c r="G187" s="65"/>
      <c r="H187" s="28">
        <v>0</v>
      </c>
    </row>
    <row r="188" spans="1:8" ht="15.9" customHeight="1" x14ac:dyDescent="0.3">
      <c r="A188" s="8"/>
      <c r="B188" s="67" t="s">
        <v>46</v>
      </c>
      <c r="C188" s="29" t="s">
        <v>43</v>
      </c>
      <c r="D188" s="24"/>
      <c r="E188" s="204"/>
      <c r="F188" s="136"/>
      <c r="G188" s="65"/>
      <c r="H188" s="28">
        <v>0</v>
      </c>
    </row>
    <row r="189" spans="1:8" ht="15.9" customHeight="1" x14ac:dyDescent="0.3">
      <c r="B189" s="67" t="s">
        <v>46</v>
      </c>
      <c r="C189" s="29" t="s">
        <v>43</v>
      </c>
      <c r="D189" s="24"/>
      <c r="E189" s="204"/>
      <c r="F189" s="136"/>
      <c r="G189" s="65"/>
      <c r="H189" s="28">
        <v>0</v>
      </c>
    </row>
    <row r="190" spans="1:8" ht="15.9" customHeight="1" x14ac:dyDescent="0.3">
      <c r="B190" s="67" t="s">
        <v>46</v>
      </c>
      <c r="C190" s="29" t="s">
        <v>43</v>
      </c>
      <c r="D190" s="24"/>
      <c r="E190" s="204"/>
      <c r="F190" s="136"/>
      <c r="G190" s="65"/>
      <c r="H190" s="28">
        <v>0</v>
      </c>
    </row>
    <row r="191" spans="1:8" ht="14.4" x14ac:dyDescent="0.3">
      <c r="B191" s="209"/>
      <c r="C191" s="210"/>
      <c r="D191" s="210"/>
      <c r="E191" s="213"/>
      <c r="F191" s="210"/>
      <c r="G191" s="211"/>
      <c r="H191" s="212">
        <f>SUM(H187:H190)</f>
        <v>0</v>
      </c>
    </row>
    <row r="192" spans="1:8" ht="15.6" x14ac:dyDescent="0.3">
      <c r="B192" s="370" t="s">
        <v>204</v>
      </c>
      <c r="C192" s="370"/>
      <c r="D192" s="370"/>
      <c r="E192" s="370"/>
      <c r="F192" s="370"/>
      <c r="G192" s="370"/>
      <c r="H192" s="370"/>
    </row>
    <row r="193" spans="2:8" ht="27.75" customHeight="1" x14ac:dyDescent="0.3">
      <c r="B193" s="371" t="s">
        <v>205</v>
      </c>
      <c r="C193" s="372"/>
      <c r="D193" s="372"/>
      <c r="E193" s="372"/>
      <c r="F193" s="372"/>
      <c r="G193" s="372"/>
      <c r="H193" s="373"/>
    </row>
    <row r="194" spans="2:8" ht="18" x14ac:dyDescent="0.3">
      <c r="B194" s="191" t="s">
        <v>149</v>
      </c>
      <c r="C194" s="152"/>
      <c r="D194" s="152"/>
      <c r="E194" s="152"/>
      <c r="F194" s="152"/>
      <c r="G194" s="152"/>
      <c r="H194" s="153"/>
    </row>
    <row r="195" spans="2:8" ht="14.4" x14ac:dyDescent="0.3">
      <c r="B195" s="32" t="s">
        <v>5</v>
      </c>
      <c r="C195" s="16" t="s">
        <v>37</v>
      </c>
      <c r="D195" s="156" t="s">
        <v>29</v>
      </c>
      <c r="E195" s="156"/>
      <c r="F195" s="156" t="s">
        <v>30</v>
      </c>
      <c r="G195" s="16" t="s">
        <v>31</v>
      </c>
      <c r="H195" s="157" t="s">
        <v>10</v>
      </c>
    </row>
    <row r="196" spans="2:8" ht="14.4" x14ac:dyDescent="0.3">
      <c r="B196" s="67" t="s">
        <v>47</v>
      </c>
      <c r="C196" s="29" t="s">
        <v>43</v>
      </c>
      <c r="D196" s="24"/>
      <c r="E196" s="204"/>
      <c r="F196" s="136"/>
      <c r="G196" s="65"/>
      <c r="H196" s="28">
        <v>0</v>
      </c>
    </row>
    <row r="197" spans="2:8" ht="14.4" x14ac:dyDescent="0.3">
      <c r="B197" s="67" t="s">
        <v>47</v>
      </c>
      <c r="C197" s="29" t="s">
        <v>43</v>
      </c>
      <c r="D197" s="24"/>
      <c r="E197" s="204"/>
      <c r="F197" s="136"/>
      <c r="G197" s="65"/>
      <c r="H197" s="28">
        <v>0</v>
      </c>
    </row>
    <row r="198" spans="2:8" ht="14.4" x14ac:dyDescent="0.3">
      <c r="B198" s="67" t="s">
        <v>47</v>
      </c>
      <c r="C198" s="29" t="s">
        <v>43</v>
      </c>
      <c r="D198" s="24"/>
      <c r="E198" s="204"/>
      <c r="F198" s="136"/>
      <c r="G198" s="65"/>
      <c r="H198" s="28">
        <v>0</v>
      </c>
    </row>
    <row r="199" spans="2:8" ht="14.4" x14ac:dyDescent="0.3">
      <c r="B199" s="67" t="s">
        <v>47</v>
      </c>
      <c r="C199" s="29" t="s">
        <v>43</v>
      </c>
      <c r="D199" s="24"/>
      <c r="E199" s="204"/>
      <c r="F199" s="136"/>
      <c r="G199" s="65"/>
      <c r="H199" s="28">
        <v>0</v>
      </c>
    </row>
    <row r="200" spans="2:8" ht="14.4" x14ac:dyDescent="0.3">
      <c r="B200" s="209"/>
      <c r="C200" s="210"/>
      <c r="D200" s="210"/>
      <c r="E200" s="213"/>
      <c r="F200" s="210"/>
      <c r="G200" s="211"/>
      <c r="H200" s="212">
        <f>SUM(H196:H199)</f>
        <v>0</v>
      </c>
    </row>
    <row r="201" spans="2:8" ht="15.6" x14ac:dyDescent="0.3">
      <c r="B201" s="370" t="s">
        <v>204</v>
      </c>
      <c r="C201" s="370"/>
      <c r="D201" s="370"/>
      <c r="E201" s="370"/>
      <c r="F201" s="370"/>
      <c r="G201" s="370"/>
      <c r="H201" s="370"/>
    </row>
    <row r="202" spans="2:8" ht="29.25" customHeight="1" x14ac:dyDescent="0.3">
      <c r="B202" s="371" t="s">
        <v>205</v>
      </c>
      <c r="C202" s="372"/>
      <c r="D202" s="372"/>
      <c r="E202" s="372"/>
      <c r="F202" s="372"/>
      <c r="G202" s="372"/>
      <c r="H202" s="373"/>
    </row>
    <row r="203" spans="2:8" ht="18" x14ac:dyDescent="0.3">
      <c r="B203" s="191" t="s">
        <v>150</v>
      </c>
      <c r="C203" s="152"/>
      <c r="D203" s="152"/>
      <c r="E203" s="214"/>
      <c r="F203" s="152"/>
      <c r="G203" s="152"/>
      <c r="H203" s="153"/>
    </row>
    <row r="204" spans="2:8" ht="14.4" x14ac:dyDescent="0.3">
      <c r="B204" s="158" t="s">
        <v>5</v>
      </c>
      <c r="C204" s="16" t="s">
        <v>37</v>
      </c>
      <c r="D204" s="156" t="s">
        <v>29</v>
      </c>
      <c r="E204" s="156"/>
      <c r="F204" s="156" t="s">
        <v>30</v>
      </c>
      <c r="G204" s="16" t="s">
        <v>31</v>
      </c>
      <c r="H204" s="157" t="s">
        <v>10</v>
      </c>
    </row>
    <row r="205" spans="2:8" ht="14.4" x14ac:dyDescent="0.3">
      <c r="B205" s="67" t="s">
        <v>48</v>
      </c>
      <c r="C205" s="29" t="s">
        <v>43</v>
      </c>
      <c r="D205" s="24"/>
      <c r="E205" s="204"/>
      <c r="F205" s="137"/>
      <c r="G205" s="65"/>
      <c r="H205" s="28">
        <v>0</v>
      </c>
    </row>
    <row r="206" spans="2:8" ht="14.4" x14ac:dyDescent="0.3">
      <c r="B206" s="67" t="s">
        <v>48</v>
      </c>
      <c r="C206" s="29" t="s">
        <v>43</v>
      </c>
      <c r="D206" s="24"/>
      <c r="E206" s="204"/>
      <c r="F206" s="137"/>
      <c r="G206" s="65"/>
      <c r="H206" s="28">
        <v>0</v>
      </c>
    </row>
    <row r="207" spans="2:8" ht="14.4" x14ac:dyDescent="0.3">
      <c r="B207" s="67" t="s">
        <v>48</v>
      </c>
      <c r="C207" s="29" t="s">
        <v>43</v>
      </c>
      <c r="D207" s="24"/>
      <c r="E207" s="204"/>
      <c r="F207" s="137"/>
      <c r="G207" s="65"/>
      <c r="H207" s="28">
        <v>0</v>
      </c>
    </row>
    <row r="208" spans="2:8" ht="14.4" x14ac:dyDescent="0.3">
      <c r="B208" s="67" t="s">
        <v>48</v>
      </c>
      <c r="C208" s="29" t="s">
        <v>43</v>
      </c>
      <c r="D208" s="24"/>
      <c r="E208" s="204"/>
      <c r="F208" s="137"/>
      <c r="G208" s="65"/>
      <c r="H208" s="28">
        <v>0</v>
      </c>
    </row>
    <row r="209" spans="1:8" ht="14.4" x14ac:dyDescent="0.3">
      <c r="B209" s="209"/>
      <c r="C209" s="210"/>
      <c r="D209" s="210"/>
      <c r="E209" s="213"/>
      <c r="F209" s="210"/>
      <c r="G209" s="211"/>
      <c r="H209" s="212">
        <f>SUM(H205:H208)</f>
        <v>0</v>
      </c>
    </row>
    <row r="210" spans="1:8" ht="15.6" x14ac:dyDescent="0.3">
      <c r="B210" s="370" t="s">
        <v>204</v>
      </c>
      <c r="C210" s="370"/>
      <c r="D210" s="370"/>
      <c r="E210" s="370"/>
      <c r="F210" s="370"/>
      <c r="G210" s="370"/>
      <c r="H210" s="370"/>
    </row>
    <row r="211" spans="1:8" ht="29.25" customHeight="1" x14ac:dyDescent="0.3">
      <c r="B211" s="371" t="s">
        <v>205</v>
      </c>
      <c r="C211" s="372"/>
      <c r="D211" s="372"/>
      <c r="E211" s="372"/>
      <c r="F211" s="372"/>
      <c r="G211" s="372"/>
      <c r="H211" s="373"/>
    </row>
    <row r="212" spans="1:8" ht="20.25" customHeight="1" x14ac:dyDescent="0.3">
      <c r="B212" s="191" t="s">
        <v>151</v>
      </c>
      <c r="C212" s="152"/>
      <c r="D212" s="152"/>
      <c r="E212" s="152"/>
      <c r="F212" s="152"/>
      <c r="G212" s="152"/>
      <c r="H212" s="153"/>
    </row>
    <row r="213" spans="1:8" ht="14.4" x14ac:dyDescent="0.3">
      <c r="B213" s="205" t="s">
        <v>5</v>
      </c>
      <c r="C213" s="206" t="s">
        <v>37</v>
      </c>
      <c r="D213" s="207" t="s">
        <v>29</v>
      </c>
      <c r="E213" s="207"/>
      <c r="F213" s="207" t="s">
        <v>30</v>
      </c>
      <c r="G213" s="206" t="s">
        <v>31</v>
      </c>
      <c r="H213" s="208" t="s">
        <v>10</v>
      </c>
    </row>
    <row r="214" spans="1:8" ht="14.4" x14ac:dyDescent="0.3">
      <c r="B214" s="20" t="s">
        <v>49</v>
      </c>
      <c r="C214" s="29" t="s">
        <v>40</v>
      </c>
      <c r="D214" s="24"/>
      <c r="E214" s="204"/>
      <c r="F214" s="136"/>
      <c r="G214" s="65"/>
      <c r="H214" s="28">
        <v>0</v>
      </c>
    </row>
    <row r="215" spans="1:8" ht="14.4" x14ac:dyDescent="0.3">
      <c r="B215" s="20" t="s">
        <v>49</v>
      </c>
      <c r="C215" s="29" t="s">
        <v>40</v>
      </c>
      <c r="D215" s="24"/>
      <c r="E215" s="204"/>
      <c r="F215" s="136"/>
      <c r="G215" s="65"/>
      <c r="H215" s="28">
        <v>0</v>
      </c>
    </row>
    <row r="216" spans="1:8" ht="14.4" x14ac:dyDescent="0.3">
      <c r="B216" s="20" t="s">
        <v>49</v>
      </c>
      <c r="C216" s="29" t="s">
        <v>40</v>
      </c>
      <c r="D216" s="24"/>
      <c r="E216" s="204"/>
      <c r="F216" s="136"/>
      <c r="G216" s="65"/>
      <c r="H216" s="28">
        <v>0</v>
      </c>
    </row>
    <row r="217" spans="1:8" ht="14.4" x14ac:dyDescent="0.3">
      <c r="B217" s="20" t="s">
        <v>49</v>
      </c>
      <c r="C217" s="29" t="s">
        <v>40</v>
      </c>
      <c r="D217" s="24"/>
      <c r="E217" s="204"/>
      <c r="F217" s="136"/>
      <c r="G217" s="65"/>
      <c r="H217" s="28">
        <v>0</v>
      </c>
    </row>
    <row r="218" spans="1:8" ht="14.4" x14ac:dyDescent="0.3">
      <c r="B218" s="209"/>
      <c r="C218" s="210"/>
      <c r="D218" s="210"/>
      <c r="E218" s="213"/>
      <c r="F218" s="210"/>
      <c r="G218" s="211"/>
      <c r="H218" s="212">
        <f>SUM(H214:H217)</f>
        <v>0</v>
      </c>
    </row>
    <row r="219" spans="1:8" ht="15.6" x14ac:dyDescent="0.3">
      <c r="B219" s="370" t="s">
        <v>204</v>
      </c>
      <c r="C219" s="370"/>
      <c r="D219" s="370"/>
      <c r="E219" s="370"/>
      <c r="F219" s="370"/>
      <c r="G219" s="370"/>
      <c r="H219" s="370"/>
    </row>
    <row r="220" spans="1:8" ht="33.75" customHeight="1" x14ac:dyDescent="0.3">
      <c r="B220" s="371" t="s">
        <v>205</v>
      </c>
      <c r="C220" s="372"/>
      <c r="D220" s="372"/>
      <c r="E220" s="372"/>
      <c r="F220" s="372"/>
      <c r="G220" s="372"/>
      <c r="H220" s="373"/>
    </row>
    <row r="221" spans="1:8" ht="17.100000000000001" customHeight="1" x14ac:dyDescent="0.3">
      <c r="A221" s="8"/>
      <c r="B221" s="191" t="s">
        <v>152</v>
      </c>
      <c r="C221" s="152"/>
      <c r="D221" s="152"/>
      <c r="E221" s="152"/>
      <c r="F221" s="152"/>
      <c r="G221" s="152"/>
      <c r="H221" s="153"/>
    </row>
    <row r="222" spans="1:8" ht="17.100000000000001" customHeight="1" x14ac:dyDescent="0.3">
      <c r="B222" s="32" t="s">
        <v>5</v>
      </c>
      <c r="C222" s="16" t="s">
        <v>37</v>
      </c>
      <c r="D222" s="156" t="s">
        <v>29</v>
      </c>
      <c r="E222" s="156"/>
      <c r="F222" s="156" t="s">
        <v>30</v>
      </c>
      <c r="G222" s="16" t="s">
        <v>31</v>
      </c>
      <c r="H222" s="157" t="s">
        <v>10</v>
      </c>
    </row>
    <row r="223" spans="1:8" ht="17.100000000000001" customHeight="1" x14ac:dyDescent="0.3">
      <c r="B223" s="67" t="s">
        <v>50</v>
      </c>
      <c r="C223" s="24"/>
      <c r="D223" s="24"/>
      <c r="E223" s="204"/>
      <c r="F223" s="136"/>
      <c r="G223" s="65"/>
      <c r="H223" s="28">
        <v>0</v>
      </c>
    </row>
    <row r="224" spans="1:8" ht="14.4" x14ac:dyDescent="0.3">
      <c r="B224" s="67" t="s">
        <v>50</v>
      </c>
      <c r="C224" s="24"/>
      <c r="D224" s="24"/>
      <c r="E224" s="204"/>
      <c r="F224" s="136"/>
      <c r="G224" s="65"/>
      <c r="H224" s="28">
        <v>0</v>
      </c>
    </row>
    <row r="225" spans="1:8" ht="17.100000000000001" customHeight="1" x14ac:dyDescent="0.3">
      <c r="B225" s="67" t="s">
        <v>50</v>
      </c>
      <c r="C225" s="24"/>
      <c r="D225" s="24"/>
      <c r="E225" s="204"/>
      <c r="F225" s="136"/>
      <c r="G225" s="65"/>
      <c r="H225" s="28">
        <v>0</v>
      </c>
    </row>
    <row r="226" spans="1:8" ht="17.100000000000001" customHeight="1" x14ac:dyDescent="0.3">
      <c r="B226" s="67" t="s">
        <v>50</v>
      </c>
      <c r="C226" s="24"/>
      <c r="D226" s="24"/>
      <c r="E226" s="204"/>
      <c r="F226" s="136"/>
      <c r="G226" s="65"/>
      <c r="H226" s="28">
        <v>0</v>
      </c>
    </row>
    <row r="227" spans="1:8" ht="15.9" customHeight="1" x14ac:dyDescent="0.3">
      <c r="A227" s="8"/>
      <c r="B227" s="209"/>
      <c r="C227" s="210"/>
      <c r="D227" s="210"/>
      <c r="E227" s="213"/>
      <c r="F227" s="210"/>
      <c r="G227" s="211"/>
      <c r="H227" s="212">
        <f>SUM(H223:H226)</f>
        <v>0</v>
      </c>
    </row>
    <row r="228" spans="1:8" ht="15.9" customHeight="1" x14ac:dyDescent="0.3">
      <c r="A228" s="8"/>
      <c r="B228" s="370" t="s">
        <v>204</v>
      </c>
      <c r="C228" s="370"/>
      <c r="D228" s="370"/>
      <c r="E228" s="370"/>
      <c r="F228" s="370"/>
      <c r="G228" s="370"/>
      <c r="H228" s="370"/>
    </row>
    <row r="229" spans="1:8" ht="30.75" customHeight="1" x14ac:dyDescent="0.3">
      <c r="A229" s="8"/>
      <c r="B229" s="371" t="s">
        <v>205</v>
      </c>
      <c r="C229" s="372"/>
      <c r="D229" s="372"/>
      <c r="E229" s="372"/>
      <c r="F229" s="372"/>
      <c r="G229" s="372"/>
      <c r="H229" s="373"/>
    </row>
    <row r="230" spans="1:8" ht="15.9" customHeight="1" x14ac:dyDescent="0.3">
      <c r="B230" s="191" t="s">
        <v>51</v>
      </c>
      <c r="C230" s="152"/>
      <c r="D230" s="152"/>
      <c r="E230" s="152"/>
      <c r="F230" s="152"/>
      <c r="G230" s="152"/>
      <c r="H230" s="153"/>
    </row>
    <row r="231" spans="1:8" ht="28.8" x14ac:dyDescent="0.3">
      <c r="B231" s="215" t="s">
        <v>5</v>
      </c>
      <c r="C231" s="216" t="s">
        <v>52</v>
      </c>
      <c r="D231" s="217" t="s">
        <v>53</v>
      </c>
      <c r="E231" s="217" t="s">
        <v>153</v>
      </c>
      <c r="F231" s="218" t="s">
        <v>54</v>
      </c>
      <c r="G231" s="216" t="s">
        <v>55</v>
      </c>
      <c r="H231" s="219" t="s">
        <v>10</v>
      </c>
    </row>
    <row r="232" spans="1:8" ht="14.4" x14ac:dyDescent="0.3">
      <c r="B232" s="20" t="s">
        <v>56</v>
      </c>
      <c r="C232" s="24"/>
      <c r="D232" s="24"/>
      <c r="E232" s="24"/>
      <c r="F232" s="136"/>
      <c r="G232" s="65"/>
      <c r="H232" s="28">
        <v>0</v>
      </c>
    </row>
    <row r="233" spans="1:8" ht="17.100000000000001" customHeight="1" x14ac:dyDescent="0.3">
      <c r="B233" s="20" t="s">
        <v>57</v>
      </c>
      <c r="C233" s="145"/>
      <c r="D233" s="24"/>
      <c r="E233" s="24"/>
      <c r="F233" s="136"/>
      <c r="G233" s="65"/>
      <c r="H233" s="43">
        <v>0</v>
      </c>
    </row>
    <row r="234" spans="1:8" ht="14.4" x14ac:dyDescent="0.3">
      <c r="B234" s="209"/>
      <c r="C234" s="210"/>
      <c r="D234" s="210"/>
      <c r="E234" s="210"/>
      <c r="F234" s="210"/>
      <c r="G234" s="211"/>
      <c r="H234" s="212">
        <f>SUM(H232:H233)</f>
        <v>0</v>
      </c>
    </row>
    <row r="235" spans="1:8" ht="15.6" x14ac:dyDescent="0.3">
      <c r="B235" s="370" t="s">
        <v>204</v>
      </c>
      <c r="C235" s="370"/>
      <c r="D235" s="370"/>
      <c r="E235" s="370"/>
      <c r="F235" s="370"/>
      <c r="G235" s="370"/>
      <c r="H235" s="370"/>
    </row>
    <row r="236" spans="1:8" ht="31.5" customHeight="1" x14ac:dyDescent="0.3">
      <c r="B236" s="371" t="s">
        <v>205</v>
      </c>
      <c r="C236" s="372"/>
      <c r="D236" s="372"/>
      <c r="E236" s="372"/>
      <c r="F236" s="372"/>
      <c r="G236" s="372"/>
      <c r="H236" s="373"/>
    </row>
    <row r="237" spans="1:8" ht="15.9" customHeight="1" x14ac:dyDescent="0.3">
      <c r="A237" s="8"/>
      <c r="B237" s="191" t="s">
        <v>154</v>
      </c>
      <c r="C237" s="152"/>
      <c r="D237" s="152"/>
      <c r="E237" s="152"/>
      <c r="F237" s="152"/>
      <c r="G237" s="152"/>
      <c r="H237" s="153"/>
    </row>
    <row r="238" spans="1:8" ht="15.9" customHeight="1" x14ac:dyDescent="0.3">
      <c r="B238" s="215" t="s">
        <v>5</v>
      </c>
      <c r="C238" s="216" t="s">
        <v>37</v>
      </c>
      <c r="D238" s="220" t="s">
        <v>53</v>
      </c>
      <c r="E238" s="220"/>
      <c r="F238" s="218" t="s">
        <v>54</v>
      </c>
      <c r="G238" s="216" t="s">
        <v>31</v>
      </c>
      <c r="H238" s="219" t="s">
        <v>10</v>
      </c>
    </row>
    <row r="239" spans="1:8" ht="15.9" customHeight="1" x14ac:dyDescent="0.3">
      <c r="B239" s="67" t="s">
        <v>58</v>
      </c>
      <c r="C239" s="24"/>
      <c r="D239" s="24"/>
      <c r="E239" s="204"/>
      <c r="F239" s="136"/>
      <c r="G239" s="65"/>
      <c r="H239" s="28">
        <v>0</v>
      </c>
    </row>
    <row r="240" spans="1:8" ht="14.4" x14ac:dyDescent="0.3">
      <c r="B240" s="67" t="s">
        <v>58</v>
      </c>
      <c r="C240" s="24"/>
      <c r="D240" s="24"/>
      <c r="E240" s="204"/>
      <c r="F240" s="136"/>
      <c r="G240" s="65"/>
      <c r="H240" s="28">
        <v>0</v>
      </c>
    </row>
    <row r="241" spans="1:8" ht="18" customHeight="1" x14ac:dyDescent="0.3">
      <c r="B241" s="67" t="s">
        <v>58</v>
      </c>
      <c r="C241" s="24"/>
      <c r="D241" s="24"/>
      <c r="E241" s="204"/>
      <c r="F241" s="136"/>
      <c r="G241" s="65"/>
      <c r="H241" s="28">
        <v>0</v>
      </c>
    </row>
    <row r="242" spans="1:8" ht="18" customHeight="1" x14ac:dyDescent="0.3">
      <c r="B242" s="209"/>
      <c r="C242" s="210"/>
      <c r="D242" s="210"/>
      <c r="E242" s="213"/>
      <c r="F242" s="210"/>
      <c r="G242" s="211"/>
      <c r="H242" s="212">
        <f>SUM(H239:H241)</f>
        <v>0</v>
      </c>
    </row>
    <row r="243" spans="1:8" ht="18" customHeight="1" x14ac:dyDescent="0.3">
      <c r="B243" s="370" t="s">
        <v>204</v>
      </c>
      <c r="C243" s="370"/>
      <c r="D243" s="370"/>
      <c r="E243" s="370"/>
      <c r="F243" s="370"/>
      <c r="G243" s="370"/>
      <c r="H243" s="370"/>
    </row>
    <row r="244" spans="1:8" ht="47.25" customHeight="1" x14ac:dyDescent="0.3">
      <c r="B244" s="371" t="s">
        <v>205</v>
      </c>
      <c r="C244" s="372"/>
      <c r="D244" s="372"/>
      <c r="E244" s="372"/>
      <c r="F244" s="372"/>
      <c r="G244" s="372"/>
      <c r="H244" s="373"/>
    </row>
    <row r="245" spans="1:8" ht="18" x14ac:dyDescent="0.3">
      <c r="B245" s="367" t="s">
        <v>155</v>
      </c>
      <c r="C245" s="368"/>
      <c r="D245" s="368"/>
      <c r="E245" s="368"/>
      <c r="F245" s="368"/>
      <c r="G245" s="368"/>
      <c r="H245" s="369"/>
    </row>
    <row r="246" spans="1:8" ht="28.8" x14ac:dyDescent="0.3">
      <c r="B246" s="215" t="s">
        <v>5</v>
      </c>
      <c r="C246" s="206" t="s">
        <v>59</v>
      </c>
      <c r="D246" s="220" t="s">
        <v>60</v>
      </c>
      <c r="E246" s="220"/>
      <c r="F246" s="218" t="s">
        <v>61</v>
      </c>
      <c r="G246" s="216" t="s">
        <v>55</v>
      </c>
      <c r="H246" s="219" t="s">
        <v>10</v>
      </c>
    </row>
    <row r="247" spans="1:8" ht="17.100000000000001" customHeight="1" x14ac:dyDescent="0.3">
      <c r="B247" s="67" t="s">
        <v>62</v>
      </c>
      <c r="C247" s="24"/>
      <c r="D247" s="24"/>
      <c r="E247" s="204"/>
      <c r="F247" s="136"/>
      <c r="G247" s="65"/>
      <c r="H247" s="28">
        <v>0</v>
      </c>
    </row>
    <row r="248" spans="1:8" ht="17.100000000000001" customHeight="1" x14ac:dyDescent="0.3">
      <c r="B248" s="67" t="s">
        <v>62</v>
      </c>
      <c r="C248" s="24"/>
      <c r="D248" s="24"/>
      <c r="E248" s="204"/>
      <c r="F248" s="136"/>
      <c r="G248" s="65"/>
      <c r="H248" s="28">
        <v>0</v>
      </c>
    </row>
    <row r="249" spans="1:8" ht="15.9" customHeight="1" x14ac:dyDescent="0.3">
      <c r="A249" s="8"/>
      <c r="B249" s="67" t="s">
        <v>62</v>
      </c>
      <c r="C249" s="24"/>
      <c r="D249" s="24"/>
      <c r="E249" s="204"/>
      <c r="F249" s="136"/>
      <c r="G249" s="65"/>
      <c r="H249" s="28">
        <v>0</v>
      </c>
    </row>
    <row r="250" spans="1:8" ht="15.9" customHeight="1" x14ac:dyDescent="0.3">
      <c r="B250" s="209"/>
      <c r="C250" s="210"/>
      <c r="D250" s="210"/>
      <c r="E250" s="210"/>
      <c r="F250" s="210"/>
      <c r="G250" s="211"/>
      <c r="H250" s="212">
        <f>SUM(H247:H249)</f>
        <v>0</v>
      </c>
    </row>
    <row r="251" spans="1:8" ht="15.9" customHeight="1" x14ac:dyDescent="0.3">
      <c r="B251" s="370" t="s">
        <v>204</v>
      </c>
      <c r="C251" s="370"/>
      <c r="D251" s="370"/>
      <c r="E251" s="370"/>
      <c r="F251" s="370"/>
      <c r="G251" s="370"/>
      <c r="H251" s="370"/>
    </row>
    <row r="252" spans="1:8" ht="38.25" customHeight="1" x14ac:dyDescent="0.3">
      <c r="B252" s="371" t="s">
        <v>205</v>
      </c>
      <c r="C252" s="372"/>
      <c r="D252" s="372"/>
      <c r="E252" s="372"/>
      <c r="F252" s="372"/>
      <c r="G252" s="372"/>
      <c r="H252" s="373"/>
    </row>
    <row r="253" spans="1:8" ht="18" x14ac:dyDescent="0.3">
      <c r="B253" s="191" t="s">
        <v>156</v>
      </c>
      <c r="C253" s="152"/>
      <c r="D253" s="152"/>
      <c r="E253" s="152"/>
      <c r="F253" s="152"/>
      <c r="G253" s="152"/>
      <c r="H253" s="153"/>
    </row>
    <row r="254" spans="1:8" ht="14.4" x14ac:dyDescent="0.3">
      <c r="B254" s="205" t="s">
        <v>5</v>
      </c>
      <c r="C254" s="206" t="s">
        <v>37</v>
      </c>
      <c r="D254" s="207" t="s">
        <v>63</v>
      </c>
      <c r="E254" s="207"/>
      <c r="F254" s="207" t="s">
        <v>64</v>
      </c>
      <c r="G254" s="206" t="s">
        <v>31</v>
      </c>
      <c r="H254" s="208" t="s">
        <v>10</v>
      </c>
    </row>
    <row r="255" spans="1:8" s="55" customFormat="1" ht="18" x14ac:dyDescent="0.35">
      <c r="B255" s="67" t="s">
        <v>65</v>
      </c>
      <c r="C255" s="29" t="s">
        <v>43</v>
      </c>
      <c r="D255" s="24"/>
      <c r="E255" s="204"/>
      <c r="F255" s="136"/>
      <c r="G255" s="65"/>
      <c r="H255" s="28">
        <v>0</v>
      </c>
    </row>
    <row r="256" spans="1:8" s="55" customFormat="1" ht="18" x14ac:dyDescent="0.35">
      <c r="B256" s="67" t="s">
        <v>65</v>
      </c>
      <c r="C256" s="29" t="s">
        <v>43</v>
      </c>
      <c r="D256" s="24"/>
      <c r="E256" s="204"/>
      <c r="F256" s="136"/>
      <c r="G256" s="65"/>
      <c r="H256" s="28">
        <v>0</v>
      </c>
    </row>
    <row r="257" spans="2:8" s="55" customFormat="1" ht="18" x14ac:dyDescent="0.35">
      <c r="B257" s="67" t="s">
        <v>65</v>
      </c>
      <c r="C257" s="29" t="s">
        <v>43</v>
      </c>
      <c r="D257" s="24"/>
      <c r="E257" s="204"/>
      <c r="F257" s="136"/>
      <c r="G257" s="65"/>
      <c r="H257" s="28">
        <v>0</v>
      </c>
    </row>
    <row r="258" spans="2:8" ht="14.4" x14ac:dyDescent="0.3">
      <c r="B258" s="209"/>
      <c r="C258" s="210"/>
      <c r="D258" s="210"/>
      <c r="E258" s="213"/>
      <c r="F258" s="210"/>
      <c r="G258" s="211"/>
      <c r="H258" s="212">
        <f>SUM(H255:H257)</f>
        <v>0</v>
      </c>
    </row>
    <row r="259" spans="2:8" ht="17.25" customHeight="1" x14ac:dyDescent="0.3">
      <c r="B259" s="370" t="s">
        <v>204</v>
      </c>
      <c r="C259" s="370"/>
      <c r="D259" s="370"/>
      <c r="E259" s="370"/>
      <c r="F259" s="370"/>
      <c r="G259" s="370"/>
      <c r="H259" s="370"/>
    </row>
    <row r="260" spans="2:8" ht="64.5" customHeight="1" x14ac:dyDescent="0.3">
      <c r="B260" s="371" t="s">
        <v>205</v>
      </c>
      <c r="C260" s="372"/>
      <c r="D260" s="372"/>
      <c r="E260" s="372"/>
      <c r="F260" s="372"/>
      <c r="G260" s="372"/>
      <c r="H260" s="373"/>
    </row>
    <row r="261" spans="2:8" ht="15.6" x14ac:dyDescent="0.3">
      <c r="B261" s="159"/>
      <c r="C261" s="160"/>
      <c r="D261" s="160"/>
      <c r="E261" s="160"/>
      <c r="F261" s="161"/>
      <c r="G261" s="162" t="s">
        <v>214</v>
      </c>
      <c r="H261" s="163">
        <f>H100+H110+H119+H128+H137+H146+H155+H164+H173+H182+H191+H200+H209+H218+H227+H234+H242+H250+H258</f>
        <v>244400</v>
      </c>
    </row>
    <row r="262" spans="2:8" ht="15.6" x14ac:dyDescent="0.3">
      <c r="B262" s="164"/>
      <c r="C262" s="165"/>
      <c r="D262" s="165"/>
      <c r="E262" s="165"/>
      <c r="F262" s="166"/>
      <c r="G262" s="167" t="s">
        <v>66</v>
      </c>
      <c r="H262" s="168">
        <f>H11-H261</f>
        <v>0</v>
      </c>
    </row>
    <row r="263" spans="2:8" ht="15.6" x14ac:dyDescent="0.3">
      <c r="B263" s="169"/>
      <c r="C263" s="170"/>
      <c r="D263" s="170"/>
      <c r="E263" s="170"/>
      <c r="F263" s="171"/>
      <c r="G263" s="172"/>
      <c r="H263" s="173"/>
    </row>
    <row r="264" spans="2:8" ht="15.6" x14ac:dyDescent="0.3">
      <c r="B264" s="348" t="s">
        <v>67</v>
      </c>
      <c r="C264" s="349"/>
      <c r="D264" s="349"/>
      <c r="E264" s="349"/>
      <c r="F264" s="349"/>
      <c r="G264" s="349"/>
      <c r="H264" s="350"/>
    </row>
    <row r="265" spans="2:8" ht="49.95" customHeight="1" x14ac:dyDescent="0.3">
      <c r="B265" s="342"/>
      <c r="C265" s="343"/>
      <c r="D265" s="343"/>
      <c r="E265" s="343"/>
      <c r="F265" s="343"/>
      <c r="G265" s="343"/>
      <c r="H265" s="344"/>
    </row>
    <row r="266" spans="2:8" ht="15.6" x14ac:dyDescent="0.3">
      <c r="B266" s="351" t="s">
        <v>68</v>
      </c>
      <c r="C266" s="352"/>
      <c r="D266" s="352"/>
      <c r="E266" s="352"/>
      <c r="F266" s="352"/>
      <c r="G266" s="352"/>
      <c r="H266" s="353"/>
    </row>
    <row r="267" spans="2:8" ht="49.95" customHeight="1" x14ac:dyDescent="0.3">
      <c r="B267" s="345"/>
      <c r="C267" s="346"/>
      <c r="D267" s="346"/>
      <c r="E267" s="346"/>
      <c r="F267" s="346"/>
      <c r="G267" s="346"/>
      <c r="H267" s="347"/>
    </row>
  </sheetData>
  <sheetProtection formatCells="0" formatRows="0" selectLockedCells="1"/>
  <mergeCells count="68">
    <mergeCell ref="B31:H31"/>
    <mergeCell ref="B32:H32"/>
    <mergeCell ref="B24:H24"/>
    <mergeCell ref="B25:H25"/>
    <mergeCell ref="B56:H56"/>
    <mergeCell ref="B57:H57"/>
    <mergeCell ref="B50:H50"/>
    <mergeCell ref="B51:H51"/>
    <mergeCell ref="B39:H39"/>
    <mergeCell ref="B40:H40"/>
    <mergeCell ref="B80:H80"/>
    <mergeCell ref="B81:H81"/>
    <mergeCell ref="B72:H72"/>
    <mergeCell ref="B73:H73"/>
    <mergeCell ref="B64:H64"/>
    <mergeCell ref="B65:H65"/>
    <mergeCell ref="B98:H98"/>
    <mergeCell ref="B99:H99"/>
    <mergeCell ref="B92:H92"/>
    <mergeCell ref="B93:H93"/>
    <mergeCell ref="B86:H86"/>
    <mergeCell ref="B87:H87"/>
    <mergeCell ref="B129:H129"/>
    <mergeCell ref="B130:H130"/>
    <mergeCell ref="B120:H120"/>
    <mergeCell ref="B121:H121"/>
    <mergeCell ref="B111:H111"/>
    <mergeCell ref="B112:H112"/>
    <mergeCell ref="B156:H156"/>
    <mergeCell ref="B157:H157"/>
    <mergeCell ref="B147:H147"/>
    <mergeCell ref="B148:H148"/>
    <mergeCell ref="B138:H138"/>
    <mergeCell ref="B139:H139"/>
    <mergeCell ref="B183:H183"/>
    <mergeCell ref="B184:H184"/>
    <mergeCell ref="B174:H174"/>
    <mergeCell ref="B175:H175"/>
    <mergeCell ref="B165:H165"/>
    <mergeCell ref="B166:H166"/>
    <mergeCell ref="B210:H210"/>
    <mergeCell ref="B211:H211"/>
    <mergeCell ref="B201:H201"/>
    <mergeCell ref="B202:H202"/>
    <mergeCell ref="B192:H192"/>
    <mergeCell ref="B193:H193"/>
    <mergeCell ref="B235:H235"/>
    <mergeCell ref="B236:H236"/>
    <mergeCell ref="B228:H228"/>
    <mergeCell ref="B229:H229"/>
    <mergeCell ref="B219:H219"/>
    <mergeCell ref="B220:H220"/>
    <mergeCell ref="B265:H265"/>
    <mergeCell ref="B267:H267"/>
    <mergeCell ref="B264:H264"/>
    <mergeCell ref="B266:H266"/>
    <mergeCell ref="B1:H1"/>
    <mergeCell ref="B8:F8"/>
    <mergeCell ref="G8:H8"/>
    <mergeCell ref="B2:H6"/>
    <mergeCell ref="B7:H7"/>
    <mergeCell ref="B245:H245"/>
    <mergeCell ref="B259:H259"/>
    <mergeCell ref="B260:H260"/>
    <mergeCell ref="B251:H251"/>
    <mergeCell ref="B252:H252"/>
    <mergeCell ref="B243:H243"/>
    <mergeCell ref="B244:H244"/>
  </mergeCells>
  <phoneticPr fontId="2" type="noConversion"/>
  <conditionalFormatting sqref="H11:H15">
    <cfRule type="dataBar" priority="42">
      <dataBar>
        <cfvo type="num" val="0"/>
        <cfvo type="num" val="#REF!"/>
        <color rgb="FFFFB628"/>
      </dataBar>
      <extLst>
        <ext xmlns:x14="http://schemas.microsoft.com/office/spreadsheetml/2009/9/main" uri="{B025F937-C7B1-47D3-B67F-A62EFF666E3E}">
          <x14:id>{9512565A-077C-4594-AA99-28941B7B8FEF}</x14:id>
        </ext>
      </extLst>
    </cfRule>
  </conditionalFormatting>
  <printOptions horizontalCentered="1"/>
  <pageMargins left="1" right="1" top="0.75" bottom="0.75" header="0.5" footer="0.5"/>
  <pageSetup scale="53" fitToHeight="0" orientation="landscape" r:id="rId1"/>
  <headerFooter>
    <oddFooter>&amp;L&amp;F&amp;C&amp;P
&amp;R&amp;D</oddFooter>
  </headerFooter>
  <rowBreaks count="1" manualBreakCount="1">
    <brk id="73" min="1" max="7" man="1"/>
  </rowBreaks>
  <extLst>
    <ext xmlns:x14="http://schemas.microsoft.com/office/spreadsheetml/2009/9/main" uri="{78C0D931-6437-407d-A8EE-F0AAD7539E65}">
      <x14:conditionalFormattings>
        <x14:conditionalFormatting xmlns:xm="http://schemas.microsoft.com/office/excel/2006/main">
          <x14:cfRule type="dataBar" id="{9512565A-077C-4594-AA99-28941B7B8FEF}">
            <x14:dataBar gradient="0" negativeBarColorSameAsPositive="1" axisPosition="none">
              <x14:cfvo type="num">
                <xm:f>0</xm:f>
              </x14:cfvo>
              <x14:cfvo type="num">
                <xm:f>#REF!</xm:f>
              </x14:cfvo>
            </x14:dataBar>
          </x14:cfRule>
          <xm:sqref>H11:H15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V174"/>
  <sheetViews>
    <sheetView showGridLines="0" tabSelected="1" topLeftCell="A74" zoomScale="120" zoomScaleNormal="120" zoomScaleSheetLayoutView="110" workbookViewId="0">
      <selection activeCell="H74" sqref="H74"/>
    </sheetView>
  </sheetViews>
  <sheetFormatPr defaultColWidth="9" defaultRowHeight="13.8" x14ac:dyDescent="0.3"/>
  <cols>
    <col min="1" max="1" width="5.3984375" style="1" bestFit="1" customWidth="1"/>
    <col min="2" max="2" width="12.59765625" style="1" customWidth="1"/>
    <col min="3" max="3" width="34.3984375" style="1" customWidth="1"/>
    <col min="4" max="4" width="32.8984375" style="1" customWidth="1"/>
    <col min="5" max="5" width="19.69921875" style="2" customWidth="1"/>
    <col min="6" max="6" width="16.59765625" style="1" customWidth="1"/>
    <col min="7" max="7" width="16.59765625" style="58" customWidth="1"/>
    <col min="8" max="16384" width="9" style="1"/>
  </cols>
  <sheetData>
    <row r="1" spans="1:8" s="6" customFormat="1" ht="18" customHeight="1" x14ac:dyDescent="0.3">
      <c r="A1" s="5"/>
      <c r="B1" s="396" t="s">
        <v>225</v>
      </c>
      <c r="C1" s="397"/>
      <c r="D1" s="397"/>
      <c r="E1" s="397"/>
      <c r="F1" s="397"/>
      <c r="G1" s="398"/>
    </row>
    <row r="2" spans="1:8" s="6" customFormat="1" ht="18" customHeight="1" x14ac:dyDescent="0.3">
      <c r="A2" s="5"/>
      <c r="B2" s="396"/>
      <c r="C2" s="397"/>
      <c r="D2" s="397"/>
      <c r="E2" s="397"/>
      <c r="F2" s="397"/>
      <c r="G2" s="398"/>
    </row>
    <row r="3" spans="1:8" s="6" customFormat="1" ht="18" customHeight="1" x14ac:dyDescent="0.3">
      <c r="A3" s="5"/>
      <c r="B3" s="396"/>
      <c r="C3" s="397"/>
      <c r="D3" s="397"/>
      <c r="E3" s="397"/>
      <c r="F3" s="397"/>
      <c r="G3" s="398"/>
    </row>
    <row r="4" spans="1:8" s="6" customFormat="1" ht="9.75" hidden="1" customHeight="1" x14ac:dyDescent="0.3">
      <c r="A4" s="5"/>
      <c r="B4" s="396"/>
      <c r="C4" s="397"/>
      <c r="D4" s="397"/>
      <c r="E4" s="397"/>
      <c r="F4" s="397"/>
      <c r="G4" s="398"/>
    </row>
    <row r="5" spans="1:8" s="6" customFormat="1" ht="15.75" hidden="1" customHeight="1" x14ac:dyDescent="0.3">
      <c r="A5" s="5"/>
      <c r="B5" s="396"/>
      <c r="C5" s="397"/>
      <c r="D5" s="397"/>
      <c r="E5" s="397"/>
      <c r="F5" s="397"/>
      <c r="G5" s="398"/>
    </row>
    <row r="6" spans="1:8" s="6" customFormat="1" ht="21" x14ac:dyDescent="0.4">
      <c r="A6" s="5"/>
      <c r="B6" s="400" t="s">
        <v>224</v>
      </c>
      <c r="C6" s="401"/>
      <c r="D6" s="401"/>
      <c r="E6" s="401"/>
      <c r="F6" s="402"/>
      <c r="G6" s="403"/>
    </row>
    <row r="7" spans="1:8" s="6" customFormat="1" ht="24.9" customHeight="1" x14ac:dyDescent="0.35">
      <c r="A7" s="5"/>
      <c r="B7" s="129" t="s">
        <v>1</v>
      </c>
      <c r="C7" s="226" t="s">
        <v>233</v>
      </c>
      <c r="D7" s="130" t="s">
        <v>159</v>
      </c>
      <c r="E7" s="227">
        <v>1371</v>
      </c>
      <c r="F7" s="110"/>
      <c r="G7" s="111"/>
    </row>
    <row r="8" spans="1:8" ht="18" x14ac:dyDescent="0.3">
      <c r="A8" s="4"/>
      <c r="B8" s="112"/>
      <c r="C8" s="113"/>
      <c r="D8" s="114"/>
      <c r="E8" s="115"/>
      <c r="F8" s="117" t="s">
        <v>2</v>
      </c>
      <c r="G8" s="116" t="s">
        <v>3</v>
      </c>
    </row>
    <row r="9" spans="1:8" ht="18.899999999999999" customHeight="1" x14ac:dyDescent="0.3">
      <c r="B9" s="38" t="s">
        <v>4</v>
      </c>
      <c r="C9" s="39"/>
      <c r="D9" s="40"/>
      <c r="E9" s="22"/>
      <c r="F9" s="23">
        <v>4000</v>
      </c>
      <c r="G9" s="283">
        <f>G168</f>
        <v>4000</v>
      </c>
    </row>
    <row r="10" spans="1:8" ht="15.9" customHeight="1" x14ac:dyDescent="0.3">
      <c r="B10" s="412" t="s">
        <v>232</v>
      </c>
      <c r="C10" s="412"/>
      <c r="D10" s="412"/>
      <c r="E10" s="412"/>
      <c r="F10" s="412"/>
      <c r="G10" s="412"/>
    </row>
    <row r="11" spans="1:8" ht="15.9" customHeight="1" x14ac:dyDescent="0.3">
      <c r="B11" s="284" t="s">
        <v>5</v>
      </c>
      <c r="C11" s="284" t="s">
        <v>231</v>
      </c>
      <c r="D11" s="285" t="s">
        <v>70</v>
      </c>
      <c r="E11" s="285" t="s">
        <v>228</v>
      </c>
      <c r="F11" s="284" t="s">
        <v>229</v>
      </c>
      <c r="G11" s="284" t="s">
        <v>72</v>
      </c>
    </row>
    <row r="12" spans="1:8" ht="15.9" customHeight="1" x14ac:dyDescent="0.3">
      <c r="B12" s="275" t="s">
        <v>27</v>
      </c>
      <c r="C12" s="277" t="s">
        <v>230</v>
      </c>
      <c r="D12" s="276"/>
      <c r="E12" s="276">
        <v>0</v>
      </c>
      <c r="F12" s="275">
        <v>0</v>
      </c>
      <c r="G12" s="276">
        <f>E12+F12</f>
        <v>0</v>
      </c>
    </row>
    <row r="13" spans="1:8" ht="15.9" customHeight="1" x14ac:dyDescent="0.3">
      <c r="B13" s="278"/>
      <c r="C13" s="279"/>
      <c r="D13" s="280"/>
      <c r="E13" s="280"/>
      <c r="F13" s="281"/>
      <c r="G13" s="282">
        <f>SUM(G12)</f>
        <v>0</v>
      </c>
    </row>
    <row r="14" spans="1:8" ht="15.9" customHeight="1" x14ac:dyDescent="0.3">
      <c r="B14" s="50" t="s">
        <v>226</v>
      </c>
      <c r="C14" s="51"/>
      <c r="D14" s="51"/>
      <c r="E14" s="51"/>
      <c r="F14" s="51"/>
      <c r="G14" s="59"/>
    </row>
    <row r="15" spans="1:8" ht="20.100000000000001" customHeight="1" x14ac:dyDescent="0.3">
      <c r="B15" s="32" t="s">
        <v>5</v>
      </c>
      <c r="C15" s="16" t="s">
        <v>69</v>
      </c>
      <c r="D15" s="399" t="s">
        <v>70</v>
      </c>
      <c r="E15" s="399"/>
      <c r="F15" s="16" t="s">
        <v>71</v>
      </c>
      <c r="G15" s="72" t="s">
        <v>72</v>
      </c>
    </row>
    <row r="16" spans="1:8" ht="15.9" customHeight="1" x14ac:dyDescent="0.3">
      <c r="B16" s="109" t="s">
        <v>73</v>
      </c>
      <c r="C16" s="139"/>
      <c r="D16" s="394"/>
      <c r="E16" s="395"/>
      <c r="F16" s="138"/>
      <c r="G16" s="88"/>
      <c r="H16" s="1" t="s">
        <v>74</v>
      </c>
    </row>
    <row r="17" spans="2:10" ht="15.9" customHeight="1" x14ac:dyDescent="0.3">
      <c r="B17" s="109" t="s">
        <v>73</v>
      </c>
      <c r="C17" s="87"/>
      <c r="D17" s="394"/>
      <c r="E17" s="395"/>
      <c r="F17" s="138"/>
      <c r="G17" s="88"/>
      <c r="H17" s="1" t="s">
        <v>74</v>
      </c>
    </row>
    <row r="18" spans="2:10" ht="15.9" customHeight="1" x14ac:dyDescent="0.3">
      <c r="B18" s="109" t="s">
        <v>73</v>
      </c>
      <c r="C18" s="87"/>
      <c r="D18" s="394"/>
      <c r="E18" s="395"/>
      <c r="F18" s="138"/>
      <c r="G18" s="88"/>
      <c r="H18" s="1" t="s">
        <v>74</v>
      </c>
    </row>
    <row r="19" spans="2:10" ht="15.9" customHeight="1" x14ac:dyDescent="0.3">
      <c r="B19" s="33"/>
      <c r="C19" s="10"/>
      <c r="D19" s="10"/>
      <c r="E19" s="11"/>
      <c r="F19" s="11"/>
      <c r="G19" s="34">
        <f>SUM(G16:G18)</f>
        <v>0</v>
      </c>
    </row>
    <row r="20" spans="2:10" ht="15.9" customHeight="1" x14ac:dyDescent="0.3">
      <c r="B20" s="50" t="s">
        <v>160</v>
      </c>
      <c r="C20" s="51"/>
      <c r="D20" s="51"/>
      <c r="E20" s="51"/>
      <c r="F20" s="51"/>
      <c r="G20" s="59"/>
    </row>
    <row r="21" spans="2:10" ht="15.9" customHeight="1" x14ac:dyDescent="0.3">
      <c r="B21" s="32" t="s">
        <v>5</v>
      </c>
      <c r="C21" s="16" t="s">
        <v>75</v>
      </c>
      <c r="D21" s="399" t="s">
        <v>76</v>
      </c>
      <c r="E21" s="404"/>
      <c r="F21" s="404"/>
      <c r="G21" s="72" t="s">
        <v>72</v>
      </c>
    </row>
    <row r="22" spans="2:10" ht="15.9" customHeight="1" x14ac:dyDescent="0.3">
      <c r="B22" s="19" t="s">
        <v>77</v>
      </c>
      <c r="C22" s="87" t="s">
        <v>234</v>
      </c>
      <c r="D22" s="405" t="s">
        <v>235</v>
      </c>
      <c r="E22" s="406"/>
      <c r="F22" s="407"/>
      <c r="G22" s="88">
        <v>836</v>
      </c>
      <c r="H22" s="1" t="s">
        <v>161</v>
      </c>
    </row>
    <row r="23" spans="2:10" ht="15.9" customHeight="1" x14ac:dyDescent="0.3">
      <c r="B23" s="19" t="s">
        <v>77</v>
      </c>
      <c r="C23" s="87" t="s">
        <v>239</v>
      </c>
      <c r="D23" s="405" t="s">
        <v>242</v>
      </c>
      <c r="E23" s="406"/>
      <c r="F23" s="407"/>
      <c r="G23" s="88">
        <v>216.89</v>
      </c>
      <c r="H23" s="1" t="s">
        <v>161</v>
      </c>
    </row>
    <row r="24" spans="2:10" ht="15.9" customHeight="1" x14ac:dyDescent="0.3">
      <c r="B24" s="19" t="s">
        <v>77</v>
      </c>
      <c r="C24" s="87" t="s">
        <v>240</v>
      </c>
      <c r="D24" s="405" t="s">
        <v>243</v>
      </c>
      <c r="E24" s="406"/>
      <c r="F24" s="407"/>
      <c r="G24" s="88">
        <v>208.11</v>
      </c>
      <c r="H24" s="1" t="s">
        <v>161</v>
      </c>
    </row>
    <row r="25" spans="2:10" ht="15.9" customHeight="1" x14ac:dyDescent="0.3">
      <c r="B25" s="19" t="s">
        <v>77</v>
      </c>
      <c r="C25" s="87" t="s">
        <v>254</v>
      </c>
      <c r="D25" s="394" t="s">
        <v>255</v>
      </c>
      <c r="E25" s="408"/>
      <c r="F25" s="395"/>
      <c r="G25" s="88">
        <v>744.11</v>
      </c>
      <c r="H25" s="1" t="s">
        <v>161</v>
      </c>
    </row>
    <row r="26" spans="2:10" ht="15.9" customHeight="1" x14ac:dyDescent="0.3">
      <c r="B26" s="146" t="s">
        <v>78</v>
      </c>
      <c r="C26" s="87"/>
      <c r="D26" s="409" t="s">
        <v>79</v>
      </c>
      <c r="E26" s="410"/>
      <c r="F26" s="411"/>
      <c r="G26" s="88"/>
      <c r="H26" s="1" t="s">
        <v>161</v>
      </c>
    </row>
    <row r="27" spans="2:10" ht="15.9" customHeight="1" x14ac:dyDescent="0.3">
      <c r="B27" s="33"/>
      <c r="C27" s="10"/>
      <c r="D27" s="10"/>
      <c r="E27" s="11"/>
      <c r="F27" s="11"/>
      <c r="G27" s="35">
        <f>SUM(G22:G26)</f>
        <v>2005.1100000000001</v>
      </c>
    </row>
    <row r="28" spans="2:10" ht="15.9" customHeight="1" x14ac:dyDescent="0.3">
      <c r="B28" s="50" t="s">
        <v>80</v>
      </c>
      <c r="C28" s="51"/>
      <c r="D28" s="51"/>
      <c r="E28" s="51"/>
      <c r="F28" s="51"/>
      <c r="G28" s="59"/>
    </row>
    <row r="29" spans="2:10" ht="15.9" customHeight="1" x14ac:dyDescent="0.3">
      <c r="B29" s="32" t="s">
        <v>5</v>
      </c>
      <c r="C29" s="16" t="s">
        <v>81</v>
      </c>
      <c r="D29" s="399" t="s">
        <v>82</v>
      </c>
      <c r="E29" s="404"/>
      <c r="F29" s="404"/>
      <c r="G29" s="72" t="s">
        <v>72</v>
      </c>
      <c r="J29" s="54"/>
    </row>
    <row r="30" spans="2:10" ht="14.4" x14ac:dyDescent="0.3">
      <c r="B30" s="19" t="s">
        <v>83</v>
      </c>
      <c r="C30" s="87"/>
      <c r="D30" s="405"/>
      <c r="E30" s="406"/>
      <c r="F30" s="407"/>
      <c r="G30" s="88"/>
      <c r="H30" s="1" t="s">
        <v>74</v>
      </c>
    </row>
    <row r="31" spans="2:10" ht="15.9" customHeight="1" x14ac:dyDescent="0.3">
      <c r="B31" s="19" t="s">
        <v>83</v>
      </c>
      <c r="C31" s="87"/>
      <c r="D31" s="394"/>
      <c r="E31" s="408"/>
      <c r="F31" s="395"/>
      <c r="G31" s="88"/>
      <c r="H31" s="1" t="s">
        <v>74</v>
      </c>
    </row>
    <row r="32" spans="2:10" ht="15.9" customHeight="1" x14ac:dyDescent="0.3">
      <c r="B32" s="19" t="s">
        <v>83</v>
      </c>
      <c r="C32" s="87"/>
      <c r="D32" s="142"/>
      <c r="E32" s="144"/>
      <c r="F32" s="143"/>
      <c r="G32" s="88"/>
      <c r="H32" s="1" t="s">
        <v>74</v>
      </c>
    </row>
    <row r="33" spans="1:22" ht="15.9" customHeight="1" x14ac:dyDescent="0.3">
      <c r="B33" s="19" t="s">
        <v>83</v>
      </c>
      <c r="C33" s="87"/>
      <c r="D33" s="405"/>
      <c r="E33" s="406"/>
      <c r="F33" s="407"/>
      <c r="G33" s="88"/>
      <c r="H33" s="1" t="s">
        <v>74</v>
      </c>
    </row>
    <row r="34" spans="1:22" ht="15.9" customHeight="1" x14ac:dyDescent="0.3">
      <c r="B34" s="33"/>
      <c r="C34" s="10"/>
      <c r="D34" s="10"/>
      <c r="E34" s="11"/>
      <c r="F34" s="11"/>
      <c r="G34" s="35">
        <f>SUM(G30:G33)</f>
        <v>0</v>
      </c>
    </row>
    <row r="35" spans="1:22" s="30" customFormat="1" ht="15.9" customHeight="1" x14ac:dyDescent="0.3">
      <c r="B35" s="50" t="s">
        <v>84</v>
      </c>
      <c r="C35" s="51"/>
      <c r="D35" s="51"/>
      <c r="E35" s="51"/>
      <c r="F35" s="51"/>
      <c r="G35" s="59"/>
    </row>
    <row r="36" spans="1:22" s="14" customFormat="1" ht="15.9" customHeight="1" x14ac:dyDescent="0.3">
      <c r="B36" s="36" t="s">
        <v>85</v>
      </c>
      <c r="C36" s="107" t="s">
        <v>236</v>
      </c>
      <c r="D36" s="37" t="s">
        <v>86</v>
      </c>
      <c r="E36" s="418">
        <v>45931</v>
      </c>
      <c r="F36" s="374"/>
      <c r="G36" s="375"/>
    </row>
    <row r="37" spans="1:22" ht="39.9" customHeight="1" x14ac:dyDescent="0.3">
      <c r="A37" s="31"/>
      <c r="B37" s="73" t="s">
        <v>5</v>
      </c>
      <c r="C37" s="73" t="s">
        <v>87</v>
      </c>
      <c r="D37" s="73" t="s">
        <v>88</v>
      </c>
      <c r="E37" s="74" t="s">
        <v>89</v>
      </c>
      <c r="F37" s="73" t="s">
        <v>90</v>
      </c>
      <c r="G37" s="75" t="s">
        <v>91</v>
      </c>
      <c r="L37" s="21"/>
    </row>
    <row r="38" spans="1:22" ht="42" x14ac:dyDescent="0.3">
      <c r="A38" s="12"/>
      <c r="B38" s="18" t="s">
        <v>92</v>
      </c>
      <c r="C38" s="15" t="s">
        <v>162</v>
      </c>
      <c r="D38" s="232">
        <v>0</v>
      </c>
      <c r="E38" s="98">
        <v>0</v>
      </c>
      <c r="F38" s="98">
        <v>0</v>
      </c>
      <c r="G38" s="60">
        <f>D38*E38*F38</f>
        <v>0</v>
      </c>
    </row>
    <row r="39" spans="1:22" ht="42" x14ac:dyDescent="0.3">
      <c r="A39" s="12"/>
      <c r="B39" s="18" t="s">
        <v>92</v>
      </c>
      <c r="C39" s="15" t="s">
        <v>163</v>
      </c>
      <c r="D39" s="232">
        <v>0</v>
      </c>
      <c r="E39" s="98">
        <v>0</v>
      </c>
      <c r="F39" s="98">
        <v>0</v>
      </c>
      <c r="G39" s="60">
        <f>D39*E39*F39</f>
        <v>0</v>
      </c>
      <c r="I39" s="21"/>
    </row>
    <row r="40" spans="1:22" ht="15.9" customHeight="1" x14ac:dyDescent="0.3">
      <c r="A40" s="12"/>
      <c r="B40" s="18" t="s">
        <v>93</v>
      </c>
      <c r="C40" s="17" t="s">
        <v>164</v>
      </c>
      <c r="D40" s="376"/>
      <c r="E40" s="393"/>
      <c r="F40" s="27"/>
      <c r="G40" s="60">
        <v>0</v>
      </c>
      <c r="I40" s="3"/>
      <c r="J40" s="3"/>
      <c r="K40" s="3"/>
      <c r="L40" s="3"/>
      <c r="M40" s="3"/>
      <c r="N40" s="3"/>
      <c r="O40" s="3"/>
      <c r="P40" s="3"/>
      <c r="Q40" s="3"/>
      <c r="R40" s="3"/>
      <c r="S40" s="3"/>
      <c r="T40" s="3"/>
      <c r="U40" s="3"/>
      <c r="V40" s="3"/>
    </row>
    <row r="41" spans="1:22" ht="15.9" customHeight="1" x14ac:dyDescent="0.3">
      <c r="A41" s="12"/>
      <c r="B41" s="19" t="s">
        <v>94</v>
      </c>
      <c r="C41" s="9" t="s">
        <v>95</v>
      </c>
      <c r="D41" s="376"/>
      <c r="E41" s="393"/>
      <c r="F41" s="26"/>
      <c r="G41" s="25"/>
      <c r="I41" s="7"/>
      <c r="J41" s="7"/>
      <c r="K41" s="7"/>
      <c r="L41" s="7"/>
      <c r="M41" s="7"/>
      <c r="N41" s="7"/>
      <c r="O41" s="7"/>
      <c r="P41" s="7"/>
      <c r="Q41" s="7"/>
      <c r="R41" s="7"/>
      <c r="S41" s="7"/>
      <c r="T41" s="7"/>
      <c r="U41" s="7"/>
      <c r="V41" s="7"/>
    </row>
    <row r="42" spans="1:22" ht="15.9" customHeight="1" x14ac:dyDescent="0.3">
      <c r="A42" s="12"/>
      <c r="B42" s="19" t="s">
        <v>96</v>
      </c>
      <c r="C42" s="9" t="s">
        <v>97</v>
      </c>
      <c r="D42" s="378" t="s">
        <v>98</v>
      </c>
      <c r="E42" s="379"/>
      <c r="F42" s="380"/>
      <c r="G42" s="25"/>
      <c r="H42" s="1" t="s">
        <v>168</v>
      </c>
      <c r="I42" s="7"/>
      <c r="J42" s="7"/>
      <c r="K42" s="7"/>
      <c r="L42" s="7"/>
      <c r="M42" s="7"/>
      <c r="N42" s="7"/>
      <c r="O42" s="7"/>
      <c r="P42" s="7"/>
      <c r="Q42" s="7"/>
      <c r="R42" s="7"/>
      <c r="S42" s="7"/>
      <c r="T42" s="7"/>
      <c r="U42" s="7"/>
      <c r="V42" s="7"/>
    </row>
    <row r="43" spans="1:22" ht="15.9" customHeight="1" x14ac:dyDescent="0.3">
      <c r="A43" s="12"/>
      <c r="B43" s="19" t="s">
        <v>99</v>
      </c>
      <c r="C43" s="9" t="s">
        <v>100</v>
      </c>
      <c r="D43" s="381" t="s">
        <v>101</v>
      </c>
      <c r="E43" s="382"/>
      <c r="F43" s="383"/>
      <c r="G43" s="25"/>
      <c r="H43" s="1" t="s">
        <v>102</v>
      </c>
      <c r="I43" s="7"/>
      <c r="J43" s="7"/>
      <c r="K43" s="7"/>
      <c r="L43" s="7"/>
      <c r="M43" s="7"/>
      <c r="N43" s="7"/>
      <c r="O43" s="7"/>
      <c r="P43" s="7"/>
      <c r="Q43" s="7"/>
      <c r="R43" s="7"/>
      <c r="S43" s="7"/>
      <c r="T43" s="7"/>
      <c r="U43" s="7"/>
      <c r="V43" s="7"/>
    </row>
    <row r="44" spans="1:22" ht="15.9" customHeight="1" x14ac:dyDescent="0.3">
      <c r="A44" s="12"/>
      <c r="B44" s="19" t="s">
        <v>99</v>
      </c>
      <c r="C44" s="9" t="s">
        <v>167</v>
      </c>
      <c r="D44" s="384" t="s">
        <v>103</v>
      </c>
      <c r="E44" s="385"/>
      <c r="F44" s="386"/>
      <c r="G44" s="25"/>
      <c r="I44" s="7"/>
      <c r="J44" s="7"/>
      <c r="K44" s="7"/>
      <c r="L44" s="7"/>
      <c r="M44" s="7"/>
      <c r="N44" s="7"/>
      <c r="O44" s="7"/>
      <c r="P44" s="7"/>
      <c r="Q44" s="7"/>
      <c r="R44" s="7"/>
      <c r="S44" s="7"/>
      <c r="T44" s="7"/>
      <c r="U44" s="7"/>
      <c r="V44" s="7"/>
    </row>
    <row r="45" spans="1:22" ht="30" customHeight="1" x14ac:dyDescent="0.3">
      <c r="A45" s="12"/>
      <c r="B45" s="18" t="s">
        <v>77</v>
      </c>
      <c r="C45" s="13" t="s">
        <v>166</v>
      </c>
      <c r="D45" s="387" t="s">
        <v>104</v>
      </c>
      <c r="E45" s="388"/>
      <c r="F45" s="389"/>
      <c r="G45" s="25"/>
      <c r="I45" s="7"/>
      <c r="J45" s="7"/>
      <c r="K45" s="7"/>
      <c r="L45" s="7"/>
      <c r="M45" s="7"/>
      <c r="N45" s="7"/>
      <c r="O45" s="7"/>
      <c r="P45" s="7"/>
      <c r="Q45" s="7"/>
      <c r="R45" s="7"/>
      <c r="S45" s="7"/>
      <c r="T45" s="7"/>
      <c r="U45" s="7"/>
      <c r="V45" s="7"/>
    </row>
    <row r="46" spans="1:22" ht="30" customHeight="1" x14ac:dyDescent="0.3">
      <c r="A46" s="12"/>
      <c r="B46" s="18" t="s">
        <v>106</v>
      </c>
      <c r="C46" s="13" t="s">
        <v>165</v>
      </c>
      <c r="D46" s="387" t="s">
        <v>105</v>
      </c>
      <c r="E46" s="388"/>
      <c r="F46" s="389"/>
      <c r="G46" s="25"/>
      <c r="H46" s="1" t="s">
        <v>107</v>
      </c>
      <c r="I46" s="7"/>
      <c r="J46" s="7"/>
      <c r="K46" s="7"/>
      <c r="L46" s="7"/>
      <c r="M46" s="7"/>
      <c r="N46" s="7"/>
      <c r="O46" s="7"/>
      <c r="P46" s="7"/>
      <c r="Q46" s="7"/>
      <c r="R46" s="7"/>
      <c r="S46" s="7"/>
      <c r="T46" s="7"/>
      <c r="U46" s="7"/>
      <c r="V46" s="7"/>
    </row>
    <row r="47" spans="1:22" ht="30" customHeight="1" x14ac:dyDescent="0.3">
      <c r="A47" s="12"/>
      <c r="B47" s="19" t="s">
        <v>77</v>
      </c>
      <c r="C47" s="13" t="s">
        <v>227</v>
      </c>
      <c r="D47" s="390" t="s">
        <v>109</v>
      </c>
      <c r="E47" s="391"/>
      <c r="F47" s="392"/>
      <c r="G47" s="25">
        <v>225</v>
      </c>
      <c r="H47" s="1" t="s">
        <v>110</v>
      </c>
      <c r="I47" s="7"/>
      <c r="J47" s="7"/>
      <c r="K47" s="7"/>
      <c r="L47" s="7"/>
      <c r="M47" s="7"/>
      <c r="N47" s="7"/>
      <c r="O47" s="7"/>
      <c r="P47" s="7"/>
      <c r="Q47" s="7"/>
      <c r="R47" s="7"/>
      <c r="S47" s="7"/>
      <c r="T47" s="7"/>
      <c r="U47" s="7"/>
      <c r="V47" s="7"/>
    </row>
    <row r="48" spans="1:22" ht="14.4" x14ac:dyDescent="0.3">
      <c r="A48" s="7"/>
      <c r="B48" s="38"/>
      <c r="C48" s="39"/>
      <c r="D48" s="40"/>
      <c r="E48" s="22"/>
      <c r="F48" s="23"/>
      <c r="G48" s="61">
        <f>SUM(G38:G47)</f>
        <v>225</v>
      </c>
    </row>
    <row r="49" spans="1:22" ht="14.4" x14ac:dyDescent="0.3">
      <c r="A49" s="7"/>
      <c r="B49" s="38"/>
      <c r="C49" s="39"/>
      <c r="D49" s="40"/>
      <c r="E49" s="22"/>
      <c r="F49" s="23"/>
      <c r="G49" s="61"/>
    </row>
    <row r="50" spans="1:22" ht="15.9" customHeight="1" x14ac:dyDescent="0.3">
      <c r="B50" s="50" t="s">
        <v>111</v>
      </c>
      <c r="C50" s="51"/>
      <c r="D50" s="51"/>
      <c r="E50" s="51"/>
      <c r="F50" s="51"/>
      <c r="G50" s="59"/>
      <c r="H50" s="30"/>
    </row>
    <row r="51" spans="1:22" s="14" customFormat="1" ht="15.9" customHeight="1" x14ac:dyDescent="0.3">
      <c r="B51" s="36" t="s">
        <v>85</v>
      </c>
      <c r="C51" s="107" t="s">
        <v>237</v>
      </c>
      <c r="D51" s="37" t="s">
        <v>86</v>
      </c>
      <c r="E51" s="418">
        <v>45962</v>
      </c>
      <c r="F51" s="374"/>
      <c r="G51" s="375"/>
    </row>
    <row r="52" spans="1:22" ht="39.9" customHeight="1" x14ac:dyDescent="0.3">
      <c r="A52" s="31"/>
      <c r="B52" s="73" t="s">
        <v>5</v>
      </c>
      <c r="C52" s="73" t="s">
        <v>87</v>
      </c>
      <c r="D52" s="73" t="s">
        <v>88</v>
      </c>
      <c r="E52" s="74" t="s">
        <v>89</v>
      </c>
      <c r="F52" s="73" t="s">
        <v>90</v>
      </c>
      <c r="G52" s="75" t="s">
        <v>91</v>
      </c>
    </row>
    <row r="53" spans="1:22" ht="42" x14ac:dyDescent="0.3">
      <c r="A53" s="12"/>
      <c r="B53" s="18" t="s">
        <v>92</v>
      </c>
      <c r="C53" s="15" t="s">
        <v>162</v>
      </c>
      <c r="D53" s="232">
        <v>0</v>
      </c>
      <c r="E53" s="98">
        <v>0</v>
      </c>
      <c r="F53" s="98">
        <v>0</v>
      </c>
      <c r="G53" s="60">
        <f>D53*E53*F53</f>
        <v>0</v>
      </c>
    </row>
    <row r="54" spans="1:22" ht="42" x14ac:dyDescent="0.3">
      <c r="A54" s="12"/>
      <c r="B54" s="18" t="s">
        <v>92</v>
      </c>
      <c r="C54" s="15" t="s">
        <v>163</v>
      </c>
      <c r="D54" s="232">
        <v>0</v>
      </c>
      <c r="E54" s="98">
        <v>0</v>
      </c>
      <c r="F54" s="98">
        <v>0</v>
      </c>
      <c r="G54" s="60">
        <f>D54*E54*F54</f>
        <v>0</v>
      </c>
      <c r="I54" s="21"/>
    </row>
    <row r="55" spans="1:22" ht="15.9" customHeight="1" x14ac:dyDescent="0.3">
      <c r="A55" s="12"/>
      <c r="B55" s="18" t="s">
        <v>93</v>
      </c>
      <c r="C55" s="17" t="s">
        <v>164</v>
      </c>
      <c r="D55" s="376"/>
      <c r="E55" s="393"/>
      <c r="F55" s="27"/>
      <c r="G55" s="60">
        <v>0</v>
      </c>
      <c r="I55" s="3"/>
      <c r="J55" s="3"/>
      <c r="K55" s="3"/>
      <c r="L55" s="3"/>
      <c r="M55" s="3"/>
      <c r="N55" s="3"/>
      <c r="O55" s="3"/>
      <c r="P55" s="3"/>
      <c r="Q55" s="3"/>
      <c r="R55" s="3"/>
      <c r="S55" s="3"/>
      <c r="T55" s="3"/>
      <c r="U55" s="3"/>
      <c r="V55" s="3"/>
    </row>
    <row r="56" spans="1:22" ht="15.9" customHeight="1" x14ac:dyDescent="0.3">
      <c r="A56" s="12"/>
      <c r="B56" s="19" t="s">
        <v>94</v>
      </c>
      <c r="C56" s="9" t="s">
        <v>95</v>
      </c>
      <c r="D56" s="376"/>
      <c r="E56" s="393"/>
      <c r="F56" s="26"/>
      <c r="G56" s="25"/>
      <c r="I56" s="7"/>
      <c r="J56" s="7"/>
      <c r="K56" s="7"/>
      <c r="L56" s="7"/>
      <c r="M56" s="7"/>
      <c r="N56" s="7"/>
      <c r="O56" s="7"/>
      <c r="P56" s="7"/>
      <c r="Q56" s="7"/>
      <c r="R56" s="7"/>
      <c r="S56" s="7"/>
      <c r="T56" s="7"/>
      <c r="U56" s="7"/>
      <c r="V56" s="7"/>
    </row>
    <row r="57" spans="1:22" ht="15.9" customHeight="1" x14ac:dyDescent="0.3">
      <c r="A57" s="12"/>
      <c r="B57" s="19" t="s">
        <v>96</v>
      </c>
      <c r="C57" s="9" t="s">
        <v>97</v>
      </c>
      <c r="D57" s="378" t="s">
        <v>98</v>
      </c>
      <c r="E57" s="379"/>
      <c r="F57" s="380"/>
      <c r="G57" s="25"/>
      <c r="H57" s="1" t="s">
        <v>168</v>
      </c>
      <c r="I57" s="7"/>
      <c r="J57" s="7"/>
      <c r="K57" s="7"/>
      <c r="L57" s="7"/>
      <c r="M57" s="7"/>
      <c r="N57" s="7"/>
      <c r="O57" s="7"/>
      <c r="P57" s="7"/>
      <c r="Q57" s="7"/>
      <c r="R57" s="7"/>
      <c r="S57" s="7"/>
      <c r="T57" s="7"/>
      <c r="U57" s="7"/>
      <c r="V57" s="7"/>
    </row>
    <row r="58" spans="1:22" ht="15.9" customHeight="1" x14ac:dyDescent="0.3">
      <c r="A58" s="12"/>
      <c r="B58" s="19" t="s">
        <v>99</v>
      </c>
      <c r="C58" s="9" t="s">
        <v>100</v>
      </c>
      <c r="D58" s="381" t="s">
        <v>101</v>
      </c>
      <c r="E58" s="382"/>
      <c r="F58" s="383"/>
      <c r="G58" s="25"/>
      <c r="H58" s="1" t="s">
        <v>102</v>
      </c>
      <c r="I58" s="7"/>
      <c r="J58" s="7"/>
      <c r="K58" s="7"/>
      <c r="L58" s="7"/>
      <c r="M58" s="7"/>
      <c r="N58" s="7"/>
      <c r="O58" s="7"/>
      <c r="P58" s="7"/>
      <c r="Q58" s="7"/>
      <c r="R58" s="7"/>
      <c r="S58" s="7"/>
      <c r="T58" s="7"/>
      <c r="U58" s="7"/>
      <c r="V58" s="7"/>
    </row>
    <row r="59" spans="1:22" ht="15.9" customHeight="1" x14ac:dyDescent="0.3">
      <c r="A59" s="12"/>
      <c r="B59" s="19" t="s">
        <v>99</v>
      </c>
      <c r="C59" s="9" t="s">
        <v>167</v>
      </c>
      <c r="D59" s="384" t="s">
        <v>103</v>
      </c>
      <c r="E59" s="385"/>
      <c r="F59" s="386"/>
      <c r="G59" s="25"/>
      <c r="I59" s="7"/>
      <c r="J59" s="7"/>
      <c r="K59" s="7"/>
      <c r="L59" s="7"/>
      <c r="M59" s="7"/>
      <c r="N59" s="7"/>
      <c r="O59" s="7"/>
      <c r="P59" s="7"/>
      <c r="Q59" s="7"/>
      <c r="R59" s="7"/>
      <c r="S59" s="7"/>
      <c r="T59" s="7"/>
      <c r="U59" s="7"/>
      <c r="V59" s="7"/>
    </row>
    <row r="60" spans="1:22" ht="30" customHeight="1" x14ac:dyDescent="0.3">
      <c r="A60" s="12"/>
      <c r="B60" s="18" t="s">
        <v>77</v>
      </c>
      <c r="C60" s="13" t="s">
        <v>166</v>
      </c>
      <c r="D60" s="387" t="s">
        <v>104</v>
      </c>
      <c r="E60" s="388"/>
      <c r="F60" s="389"/>
      <c r="G60" s="25"/>
      <c r="I60" s="7"/>
      <c r="J60" s="7"/>
      <c r="K60" s="7"/>
      <c r="L60" s="7"/>
      <c r="M60" s="7"/>
      <c r="N60" s="7"/>
      <c r="O60" s="7"/>
      <c r="P60" s="7"/>
      <c r="Q60" s="7"/>
      <c r="R60" s="7"/>
      <c r="S60" s="7"/>
      <c r="T60" s="7"/>
      <c r="U60" s="7"/>
      <c r="V60" s="7"/>
    </row>
    <row r="61" spans="1:22" ht="30" customHeight="1" x14ac:dyDescent="0.3">
      <c r="A61" s="12"/>
      <c r="B61" s="18" t="s">
        <v>106</v>
      </c>
      <c r="C61" s="13" t="s">
        <v>165</v>
      </c>
      <c r="D61" s="387" t="s">
        <v>105</v>
      </c>
      <c r="E61" s="388"/>
      <c r="F61" s="389"/>
      <c r="G61" s="25"/>
      <c r="H61" s="1" t="s">
        <v>107</v>
      </c>
      <c r="I61" s="7"/>
      <c r="J61" s="7"/>
      <c r="K61" s="7"/>
      <c r="L61" s="7"/>
      <c r="M61" s="7"/>
      <c r="N61" s="7"/>
      <c r="O61" s="7"/>
      <c r="P61" s="7"/>
      <c r="Q61" s="7"/>
      <c r="R61" s="7"/>
      <c r="S61" s="7"/>
      <c r="T61" s="7"/>
      <c r="U61" s="7"/>
      <c r="V61" s="7"/>
    </row>
    <row r="62" spans="1:22" ht="30" customHeight="1" x14ac:dyDescent="0.3">
      <c r="A62" s="12"/>
      <c r="B62" s="19" t="s">
        <v>77</v>
      </c>
      <c r="C62" s="13" t="s">
        <v>227</v>
      </c>
      <c r="D62" s="390" t="s">
        <v>109</v>
      </c>
      <c r="E62" s="391"/>
      <c r="F62" s="392"/>
      <c r="G62" s="25">
        <v>225</v>
      </c>
      <c r="H62" s="1" t="s">
        <v>110</v>
      </c>
      <c r="I62" s="7"/>
      <c r="J62" s="7"/>
      <c r="K62" s="7"/>
      <c r="L62" s="7"/>
      <c r="M62" s="7"/>
      <c r="N62" s="7"/>
      <c r="O62" s="7"/>
      <c r="P62" s="7"/>
      <c r="Q62" s="7"/>
      <c r="R62" s="7"/>
      <c r="S62" s="7"/>
      <c r="T62" s="7"/>
      <c r="U62" s="7"/>
      <c r="V62" s="7"/>
    </row>
    <row r="63" spans="1:22" ht="15.9" customHeight="1" x14ac:dyDescent="0.3">
      <c r="A63" s="12"/>
      <c r="B63" s="38"/>
      <c r="C63" s="39"/>
      <c r="D63" s="40"/>
      <c r="E63" s="22"/>
      <c r="F63" s="23"/>
      <c r="G63" s="61">
        <f>SUM(G53:G62)</f>
        <v>225</v>
      </c>
      <c r="I63" s="7"/>
      <c r="J63" s="7"/>
      <c r="K63" s="7"/>
      <c r="L63" s="7"/>
      <c r="M63" s="7"/>
      <c r="N63" s="7"/>
      <c r="O63" s="7"/>
      <c r="P63" s="7"/>
      <c r="Q63" s="7"/>
      <c r="R63" s="7"/>
      <c r="S63" s="7"/>
      <c r="T63" s="7"/>
      <c r="U63" s="7"/>
      <c r="V63" s="7"/>
    </row>
    <row r="64" spans="1:22" ht="15.9" customHeight="1" x14ac:dyDescent="0.3">
      <c r="B64" s="50" t="s">
        <v>112</v>
      </c>
      <c r="C64" s="51"/>
      <c r="D64" s="51"/>
      <c r="E64" s="51"/>
      <c r="F64" s="51"/>
      <c r="G64" s="59"/>
    </row>
    <row r="65" spans="1:22" s="14" customFormat="1" ht="15.9" customHeight="1" x14ac:dyDescent="0.3">
      <c r="B65" s="36" t="s">
        <v>85</v>
      </c>
      <c r="C65" s="107" t="s">
        <v>238</v>
      </c>
      <c r="D65" s="37" t="s">
        <v>86</v>
      </c>
      <c r="E65" s="418">
        <v>46082</v>
      </c>
      <c r="F65" s="374"/>
      <c r="G65" s="375"/>
    </row>
    <row r="66" spans="1:22" ht="39.9" customHeight="1" x14ac:dyDescent="0.3">
      <c r="A66" s="31"/>
      <c r="B66" s="73" t="s">
        <v>5</v>
      </c>
      <c r="C66" s="73" t="s">
        <v>87</v>
      </c>
      <c r="D66" s="73" t="s">
        <v>88</v>
      </c>
      <c r="E66" s="74" t="s">
        <v>89</v>
      </c>
      <c r="F66" s="73" t="s">
        <v>90</v>
      </c>
      <c r="G66" s="75" t="s">
        <v>91</v>
      </c>
    </row>
    <row r="67" spans="1:22" ht="42" x14ac:dyDescent="0.3">
      <c r="A67" s="12"/>
      <c r="B67" s="18" t="s">
        <v>92</v>
      </c>
      <c r="C67" s="15" t="s">
        <v>162</v>
      </c>
      <c r="D67" s="232">
        <v>0</v>
      </c>
      <c r="E67" s="98">
        <v>0</v>
      </c>
      <c r="F67" s="98">
        <v>0</v>
      </c>
      <c r="G67" s="60">
        <f>D67*E67*F67</f>
        <v>0</v>
      </c>
    </row>
    <row r="68" spans="1:22" ht="42" x14ac:dyDescent="0.3">
      <c r="A68" s="12"/>
      <c r="B68" s="18" t="s">
        <v>92</v>
      </c>
      <c r="C68" s="15" t="s">
        <v>163</v>
      </c>
      <c r="D68" s="232">
        <v>0</v>
      </c>
      <c r="E68" s="98">
        <v>0</v>
      </c>
      <c r="F68" s="98">
        <v>0</v>
      </c>
      <c r="G68" s="60">
        <f>D68*E68*F68</f>
        <v>0</v>
      </c>
    </row>
    <row r="69" spans="1:22" ht="15.9" customHeight="1" x14ac:dyDescent="0.3">
      <c r="A69" s="12"/>
      <c r="B69" s="18" t="s">
        <v>93</v>
      </c>
      <c r="C69" s="17" t="s">
        <v>164</v>
      </c>
      <c r="D69" s="376"/>
      <c r="E69" s="393"/>
      <c r="F69" s="27"/>
      <c r="G69" s="60">
        <v>0</v>
      </c>
      <c r="I69" s="3"/>
      <c r="J69" s="3"/>
      <c r="K69" s="3"/>
      <c r="L69" s="3"/>
      <c r="M69" s="3"/>
      <c r="N69" s="3"/>
      <c r="O69" s="3"/>
      <c r="P69" s="3"/>
      <c r="Q69" s="3"/>
      <c r="R69" s="3"/>
      <c r="S69" s="3"/>
      <c r="T69" s="3"/>
      <c r="U69" s="3"/>
      <c r="V69" s="3"/>
    </row>
    <row r="70" spans="1:22" ht="15.9" customHeight="1" x14ac:dyDescent="0.3">
      <c r="A70" s="12"/>
      <c r="B70" s="19" t="s">
        <v>94</v>
      </c>
      <c r="C70" s="9" t="s">
        <v>95</v>
      </c>
      <c r="D70" s="376"/>
      <c r="E70" s="393"/>
      <c r="F70" s="26"/>
      <c r="G70" s="25"/>
      <c r="I70" s="7"/>
      <c r="J70" s="7"/>
      <c r="K70" s="7"/>
      <c r="L70" s="7"/>
      <c r="M70" s="7"/>
      <c r="N70" s="7"/>
      <c r="O70" s="7"/>
      <c r="P70" s="7"/>
      <c r="Q70" s="7"/>
      <c r="R70" s="7"/>
      <c r="S70" s="7"/>
      <c r="T70" s="7"/>
      <c r="U70" s="7"/>
      <c r="V70" s="7"/>
    </row>
    <row r="71" spans="1:22" ht="15.9" customHeight="1" x14ac:dyDescent="0.3">
      <c r="A71" s="12"/>
      <c r="B71" s="19" t="s">
        <v>96</v>
      </c>
      <c r="C71" s="9" t="s">
        <v>97</v>
      </c>
      <c r="D71" s="378" t="s">
        <v>241</v>
      </c>
      <c r="E71" s="379"/>
      <c r="F71" s="380"/>
      <c r="G71" s="25">
        <v>710</v>
      </c>
      <c r="H71" s="1" t="s">
        <v>168</v>
      </c>
      <c r="I71" s="7"/>
      <c r="J71" s="7"/>
      <c r="K71" s="7"/>
      <c r="L71" s="7"/>
      <c r="M71" s="7"/>
      <c r="N71" s="7"/>
      <c r="O71" s="7"/>
      <c r="P71" s="7"/>
      <c r="Q71" s="7"/>
      <c r="R71" s="7"/>
      <c r="S71" s="7"/>
      <c r="T71" s="7"/>
      <c r="U71" s="7"/>
      <c r="V71" s="7"/>
    </row>
    <row r="72" spans="1:22" ht="15.9" customHeight="1" x14ac:dyDescent="0.3">
      <c r="A72" s="12"/>
      <c r="B72" s="19" t="s">
        <v>99</v>
      </c>
      <c r="C72" s="9" t="s">
        <v>100</v>
      </c>
      <c r="D72" s="381" t="s">
        <v>101</v>
      </c>
      <c r="E72" s="382"/>
      <c r="F72" s="383"/>
      <c r="G72" s="25"/>
      <c r="H72" s="1" t="s">
        <v>102</v>
      </c>
      <c r="I72" s="7"/>
      <c r="J72" s="7"/>
      <c r="K72" s="7"/>
      <c r="L72" s="7"/>
      <c r="M72" s="7"/>
      <c r="N72" s="7"/>
      <c r="O72" s="7"/>
      <c r="P72" s="7"/>
      <c r="Q72" s="7"/>
      <c r="R72" s="7"/>
      <c r="S72" s="7"/>
      <c r="T72" s="7"/>
      <c r="U72" s="7"/>
      <c r="V72" s="7"/>
    </row>
    <row r="73" spans="1:22" ht="15.9" customHeight="1" x14ac:dyDescent="0.3">
      <c r="A73" s="12"/>
      <c r="B73" s="19" t="s">
        <v>99</v>
      </c>
      <c r="C73" s="9" t="s">
        <v>167</v>
      </c>
      <c r="D73" s="384" t="s">
        <v>103</v>
      </c>
      <c r="E73" s="385"/>
      <c r="F73" s="386"/>
      <c r="G73" s="25"/>
      <c r="I73" s="7"/>
      <c r="J73" s="7"/>
      <c r="K73" s="7"/>
      <c r="L73" s="7"/>
      <c r="M73" s="7"/>
      <c r="N73" s="7"/>
      <c r="O73" s="7"/>
      <c r="P73" s="7"/>
      <c r="Q73" s="7"/>
      <c r="R73" s="7"/>
      <c r="S73" s="7"/>
      <c r="T73" s="7"/>
      <c r="U73" s="7"/>
      <c r="V73" s="7"/>
    </row>
    <row r="74" spans="1:22" ht="30" customHeight="1" x14ac:dyDescent="0.3">
      <c r="A74" s="12"/>
      <c r="B74" s="18" t="s">
        <v>77</v>
      </c>
      <c r="C74" s="13" t="s">
        <v>166</v>
      </c>
      <c r="D74" s="387" t="s">
        <v>104</v>
      </c>
      <c r="E74" s="388"/>
      <c r="F74" s="389"/>
      <c r="G74" s="25">
        <v>834.89</v>
      </c>
      <c r="I74" s="7"/>
      <c r="J74" s="7"/>
      <c r="K74" s="7"/>
      <c r="L74" s="7"/>
      <c r="M74" s="7"/>
      <c r="N74" s="7"/>
      <c r="O74" s="7"/>
      <c r="P74" s="7"/>
      <c r="Q74" s="7"/>
      <c r="R74" s="7"/>
      <c r="S74" s="7"/>
      <c r="T74" s="7"/>
      <c r="U74" s="7"/>
      <c r="V74" s="7"/>
    </row>
    <row r="75" spans="1:22" ht="30" customHeight="1" x14ac:dyDescent="0.3">
      <c r="A75" s="12"/>
      <c r="B75" s="18" t="s">
        <v>106</v>
      </c>
      <c r="C75" s="13" t="s">
        <v>165</v>
      </c>
      <c r="D75" s="387" t="s">
        <v>105</v>
      </c>
      <c r="E75" s="388"/>
      <c r="F75" s="389"/>
      <c r="G75" s="25"/>
      <c r="H75" s="1" t="s">
        <v>107</v>
      </c>
      <c r="I75" s="7"/>
      <c r="J75" s="7"/>
      <c r="K75" s="7"/>
      <c r="L75" s="7"/>
      <c r="M75" s="7"/>
      <c r="N75" s="7"/>
      <c r="O75" s="7"/>
      <c r="P75" s="7"/>
      <c r="Q75" s="7"/>
      <c r="R75" s="7"/>
      <c r="S75" s="7"/>
      <c r="T75" s="7"/>
      <c r="U75" s="7"/>
      <c r="V75" s="7"/>
    </row>
    <row r="76" spans="1:22" ht="30" customHeight="1" x14ac:dyDescent="0.3">
      <c r="A76" s="12"/>
      <c r="B76" s="19" t="s">
        <v>77</v>
      </c>
      <c r="C76" s="13" t="s">
        <v>108</v>
      </c>
      <c r="D76" s="390" t="s">
        <v>109</v>
      </c>
      <c r="E76" s="391"/>
      <c r="F76" s="392"/>
      <c r="G76" s="25"/>
      <c r="H76" s="1" t="s">
        <v>110</v>
      </c>
      <c r="I76" s="7"/>
      <c r="J76" s="7"/>
      <c r="K76" s="7"/>
      <c r="L76" s="7"/>
      <c r="M76" s="7"/>
      <c r="N76" s="7"/>
      <c r="O76" s="7"/>
      <c r="P76" s="7"/>
      <c r="Q76" s="7"/>
      <c r="R76" s="7"/>
      <c r="S76" s="7"/>
      <c r="T76" s="7"/>
      <c r="U76" s="7"/>
      <c r="V76" s="7"/>
    </row>
    <row r="77" spans="1:22" ht="15.9" customHeight="1" x14ac:dyDescent="0.3">
      <c r="A77" s="12"/>
      <c r="B77" s="38"/>
      <c r="C77" s="39"/>
      <c r="D77" s="40"/>
      <c r="E77" s="22"/>
      <c r="F77" s="23"/>
      <c r="G77" s="61">
        <f>SUM(G67:G76)</f>
        <v>1544.8899999999999</v>
      </c>
      <c r="I77" s="7"/>
      <c r="J77" s="7"/>
      <c r="K77" s="7"/>
      <c r="L77" s="7"/>
      <c r="M77" s="7"/>
      <c r="N77" s="7"/>
      <c r="O77" s="7"/>
      <c r="P77" s="7"/>
      <c r="Q77" s="7"/>
      <c r="R77" s="7"/>
      <c r="S77" s="7"/>
      <c r="T77" s="7"/>
      <c r="U77" s="7"/>
      <c r="V77" s="7"/>
    </row>
    <row r="78" spans="1:22" ht="30" customHeight="1" x14ac:dyDescent="0.3">
      <c r="A78" s="12"/>
      <c r="B78" s="50" t="s">
        <v>113</v>
      </c>
      <c r="C78" s="51"/>
      <c r="D78" s="51"/>
      <c r="E78" s="51"/>
      <c r="F78" s="51"/>
      <c r="G78" s="59"/>
      <c r="I78" s="7"/>
      <c r="J78" s="7"/>
      <c r="K78" s="7"/>
      <c r="L78" s="7"/>
      <c r="M78" s="7"/>
      <c r="N78" s="7"/>
      <c r="O78" s="7"/>
      <c r="P78" s="7"/>
      <c r="Q78" s="7"/>
      <c r="R78" s="7"/>
      <c r="S78" s="7"/>
      <c r="T78" s="7"/>
      <c r="U78" s="7"/>
      <c r="V78" s="7"/>
    </row>
    <row r="79" spans="1:22" ht="30" customHeight="1" x14ac:dyDescent="0.3">
      <c r="A79" s="12"/>
      <c r="B79" s="36" t="s">
        <v>85</v>
      </c>
      <c r="C79" s="107"/>
      <c r="D79" s="37" t="s">
        <v>86</v>
      </c>
      <c r="E79" s="374"/>
      <c r="F79" s="374"/>
      <c r="G79" s="375"/>
      <c r="I79" s="7"/>
      <c r="J79" s="7"/>
      <c r="K79" s="7"/>
      <c r="L79" s="7"/>
      <c r="M79" s="7"/>
      <c r="N79" s="7"/>
      <c r="O79" s="7"/>
      <c r="P79" s="7"/>
      <c r="Q79" s="7"/>
      <c r="R79" s="7"/>
      <c r="S79" s="7"/>
      <c r="T79" s="7"/>
      <c r="U79" s="7"/>
      <c r="V79" s="7"/>
    </row>
    <row r="80" spans="1:22" ht="41.4" x14ac:dyDescent="0.3">
      <c r="A80" s="7"/>
      <c r="B80" s="73" t="s">
        <v>5</v>
      </c>
      <c r="C80" s="73" t="s">
        <v>87</v>
      </c>
      <c r="D80" s="73" t="s">
        <v>88</v>
      </c>
      <c r="E80" s="74" t="s">
        <v>89</v>
      </c>
      <c r="F80" s="73" t="s">
        <v>90</v>
      </c>
      <c r="G80" s="75" t="s">
        <v>91</v>
      </c>
    </row>
    <row r="81" spans="1:22" ht="42" x14ac:dyDescent="0.3">
      <c r="A81" s="7"/>
      <c r="B81" s="18" t="s">
        <v>92</v>
      </c>
      <c r="C81" s="15" t="s">
        <v>162</v>
      </c>
      <c r="D81" s="232">
        <v>0</v>
      </c>
      <c r="E81" s="98">
        <v>0</v>
      </c>
      <c r="F81" s="98">
        <v>0</v>
      </c>
      <c r="G81" s="60">
        <f>D81*E81*F81</f>
        <v>0</v>
      </c>
    </row>
    <row r="82" spans="1:22" ht="42" x14ac:dyDescent="0.3">
      <c r="B82" s="18" t="s">
        <v>92</v>
      </c>
      <c r="C82" s="15" t="s">
        <v>163</v>
      </c>
      <c r="D82" s="232">
        <v>0</v>
      </c>
      <c r="E82" s="98">
        <v>0</v>
      </c>
      <c r="F82" s="98">
        <v>0</v>
      </c>
      <c r="G82" s="60">
        <f>D82*E82*F82</f>
        <v>0</v>
      </c>
    </row>
    <row r="83" spans="1:22" s="14" customFormat="1" ht="15.9" customHeight="1" x14ac:dyDescent="0.3">
      <c r="B83" s="18" t="s">
        <v>93</v>
      </c>
      <c r="C83" s="17" t="s">
        <v>164</v>
      </c>
      <c r="D83" s="376"/>
      <c r="E83" s="393"/>
      <c r="F83" s="27"/>
      <c r="G83" s="60">
        <v>0</v>
      </c>
    </row>
    <row r="84" spans="1:22" ht="39.9" customHeight="1" x14ac:dyDescent="0.3">
      <c r="A84" s="31"/>
      <c r="B84" s="19" t="s">
        <v>94</v>
      </c>
      <c r="C84" s="9" t="s">
        <v>95</v>
      </c>
      <c r="D84" s="376"/>
      <c r="E84" s="393"/>
      <c r="F84" s="26"/>
      <c r="G84" s="25"/>
    </row>
    <row r="85" spans="1:22" ht="15.9" customHeight="1" x14ac:dyDescent="0.3">
      <c r="A85" s="12"/>
      <c r="B85" s="19" t="s">
        <v>96</v>
      </c>
      <c r="C85" s="9" t="s">
        <v>97</v>
      </c>
      <c r="D85" s="378" t="s">
        <v>98</v>
      </c>
      <c r="E85" s="379"/>
      <c r="F85" s="380"/>
      <c r="G85" s="25"/>
      <c r="H85" s="1" t="s">
        <v>168</v>
      </c>
    </row>
    <row r="86" spans="1:22" ht="15.9" customHeight="1" x14ac:dyDescent="0.3">
      <c r="A86" s="12"/>
      <c r="B86" s="19" t="s">
        <v>99</v>
      </c>
      <c r="C86" s="9" t="s">
        <v>100</v>
      </c>
      <c r="D86" s="381" t="s">
        <v>101</v>
      </c>
      <c r="E86" s="382"/>
      <c r="F86" s="383"/>
      <c r="G86" s="25"/>
      <c r="H86" s="1" t="s">
        <v>102</v>
      </c>
    </row>
    <row r="87" spans="1:22" ht="15.9" customHeight="1" x14ac:dyDescent="0.3">
      <c r="A87" s="12"/>
      <c r="B87" s="19" t="s">
        <v>99</v>
      </c>
      <c r="C87" s="9" t="s">
        <v>167</v>
      </c>
      <c r="D87" s="384" t="s">
        <v>103</v>
      </c>
      <c r="E87" s="385"/>
      <c r="F87" s="386"/>
      <c r="G87" s="25"/>
      <c r="I87" s="3"/>
      <c r="J87" s="3"/>
      <c r="K87" s="3"/>
      <c r="L87" s="3"/>
      <c r="M87" s="3"/>
      <c r="N87" s="3"/>
      <c r="O87" s="3"/>
      <c r="P87" s="3"/>
      <c r="Q87" s="3"/>
      <c r="R87" s="3"/>
      <c r="S87" s="3"/>
      <c r="T87" s="3"/>
      <c r="U87" s="3"/>
      <c r="V87" s="3"/>
    </row>
    <row r="88" spans="1:22" ht="15.9" customHeight="1" x14ac:dyDescent="0.3">
      <c r="A88" s="12"/>
      <c r="B88" s="18" t="s">
        <v>77</v>
      </c>
      <c r="C88" s="13" t="s">
        <v>166</v>
      </c>
      <c r="D88" s="387" t="s">
        <v>104</v>
      </c>
      <c r="E88" s="388"/>
      <c r="F88" s="389"/>
      <c r="G88" s="25"/>
      <c r="I88" s="7"/>
      <c r="J88" s="7"/>
      <c r="K88" s="7"/>
      <c r="L88" s="7"/>
      <c r="M88" s="7"/>
      <c r="N88" s="7"/>
      <c r="O88" s="7"/>
      <c r="P88" s="7"/>
      <c r="Q88" s="7"/>
      <c r="R88" s="7"/>
      <c r="S88" s="7"/>
      <c r="T88" s="7"/>
      <c r="U88" s="7"/>
      <c r="V88" s="7"/>
    </row>
    <row r="89" spans="1:22" ht="15.9" customHeight="1" x14ac:dyDescent="0.3">
      <c r="A89" s="12"/>
      <c r="B89" s="18" t="s">
        <v>106</v>
      </c>
      <c r="C89" s="13" t="s">
        <v>165</v>
      </c>
      <c r="D89" s="387" t="s">
        <v>105</v>
      </c>
      <c r="E89" s="388"/>
      <c r="F89" s="389"/>
      <c r="G89" s="25"/>
      <c r="H89" s="1" t="s">
        <v>107</v>
      </c>
      <c r="I89" s="7"/>
      <c r="J89" s="7"/>
      <c r="K89" s="7"/>
      <c r="L89" s="7"/>
      <c r="M89" s="7"/>
      <c r="N89" s="7"/>
      <c r="O89" s="7"/>
      <c r="P89" s="7"/>
      <c r="Q89" s="7"/>
      <c r="R89" s="7"/>
      <c r="S89" s="7"/>
      <c r="T89" s="7"/>
      <c r="U89" s="7"/>
      <c r="V89" s="7"/>
    </row>
    <row r="90" spans="1:22" ht="15.9" customHeight="1" x14ac:dyDescent="0.3">
      <c r="A90" s="12"/>
      <c r="B90" s="19" t="s">
        <v>77</v>
      </c>
      <c r="C90" s="13" t="s">
        <v>108</v>
      </c>
      <c r="D90" s="390" t="s">
        <v>109</v>
      </c>
      <c r="E90" s="391"/>
      <c r="F90" s="392"/>
      <c r="G90" s="25"/>
      <c r="H90" s="1" t="s">
        <v>110</v>
      </c>
      <c r="I90" s="7"/>
      <c r="J90" s="7"/>
      <c r="K90" s="7"/>
      <c r="L90" s="7"/>
      <c r="M90" s="7"/>
      <c r="N90" s="7"/>
      <c r="O90" s="7"/>
      <c r="P90" s="7"/>
      <c r="Q90" s="7"/>
      <c r="R90" s="7"/>
      <c r="S90" s="7"/>
      <c r="T90" s="7"/>
      <c r="U90" s="7"/>
      <c r="V90" s="7"/>
    </row>
    <row r="91" spans="1:22" ht="30" customHeight="1" x14ac:dyDescent="0.3">
      <c r="A91" s="12"/>
      <c r="B91" s="38"/>
      <c r="C91" s="39"/>
      <c r="D91" s="40"/>
      <c r="E91" s="22"/>
      <c r="F91" s="23"/>
      <c r="G91" s="61">
        <f>SUM(G81:G90)</f>
        <v>0</v>
      </c>
      <c r="I91" s="7"/>
      <c r="J91" s="7"/>
      <c r="K91" s="7"/>
      <c r="L91" s="7"/>
      <c r="M91" s="7"/>
      <c r="N91" s="7"/>
      <c r="O91" s="7"/>
      <c r="P91" s="7"/>
      <c r="Q91" s="7"/>
      <c r="R91" s="7"/>
      <c r="S91" s="7"/>
      <c r="T91" s="7"/>
      <c r="U91" s="7"/>
      <c r="V91" s="7"/>
    </row>
    <row r="92" spans="1:22" ht="30" customHeight="1" x14ac:dyDescent="0.3">
      <c r="A92" s="12"/>
      <c r="B92" s="50" t="s">
        <v>114</v>
      </c>
      <c r="C92" s="51"/>
      <c r="D92" s="51"/>
      <c r="E92" s="51"/>
      <c r="F92" s="51"/>
      <c r="G92" s="59"/>
      <c r="I92" s="7"/>
      <c r="J92" s="7"/>
      <c r="K92" s="7"/>
      <c r="L92" s="7"/>
      <c r="M92" s="7"/>
      <c r="N92" s="7"/>
      <c r="O92" s="7"/>
      <c r="P92" s="7"/>
      <c r="Q92" s="7"/>
      <c r="R92" s="7"/>
      <c r="S92" s="7"/>
      <c r="T92" s="7"/>
      <c r="U92" s="7"/>
      <c r="V92" s="7"/>
    </row>
    <row r="93" spans="1:22" ht="30" customHeight="1" x14ac:dyDescent="0.3">
      <c r="A93" s="12"/>
      <c r="B93" s="36" t="s">
        <v>85</v>
      </c>
      <c r="C93" s="107"/>
      <c r="D93" s="37" t="s">
        <v>86</v>
      </c>
      <c r="E93" s="374"/>
      <c r="F93" s="374"/>
      <c r="G93" s="375"/>
      <c r="I93" s="7"/>
      <c r="J93" s="7"/>
      <c r="K93" s="7"/>
      <c r="L93" s="7"/>
      <c r="M93" s="7"/>
      <c r="N93" s="7"/>
      <c r="O93" s="7"/>
      <c r="P93" s="7"/>
      <c r="Q93" s="7"/>
      <c r="R93" s="7"/>
      <c r="S93" s="7"/>
      <c r="T93" s="7"/>
      <c r="U93" s="7"/>
      <c r="V93" s="7"/>
    </row>
    <row r="94" spans="1:22" ht="41.4" x14ac:dyDescent="0.3">
      <c r="A94" s="12"/>
      <c r="B94" s="73" t="s">
        <v>5</v>
      </c>
      <c r="C94" s="73" t="s">
        <v>87</v>
      </c>
      <c r="D94" s="73" t="s">
        <v>88</v>
      </c>
      <c r="E94" s="74" t="s">
        <v>89</v>
      </c>
      <c r="F94" s="73" t="s">
        <v>90</v>
      </c>
      <c r="G94" s="75" t="s">
        <v>91</v>
      </c>
      <c r="I94" s="7"/>
      <c r="J94" s="7"/>
      <c r="K94" s="7"/>
      <c r="L94" s="7"/>
      <c r="M94" s="7"/>
      <c r="N94" s="7"/>
      <c r="O94" s="7"/>
      <c r="P94" s="7"/>
      <c r="Q94" s="7"/>
      <c r="R94" s="7"/>
      <c r="S94" s="7"/>
      <c r="T94" s="7"/>
      <c r="U94" s="7"/>
      <c r="V94" s="7"/>
    </row>
    <row r="95" spans="1:22" ht="42" x14ac:dyDescent="0.3">
      <c r="A95" s="12"/>
      <c r="B95" s="18" t="s">
        <v>92</v>
      </c>
      <c r="C95" s="15" t="s">
        <v>162</v>
      </c>
      <c r="D95" s="232">
        <v>0</v>
      </c>
      <c r="E95" s="98">
        <v>0</v>
      </c>
      <c r="F95" s="98">
        <v>0</v>
      </c>
      <c r="G95" s="60">
        <f>D95*E95*F95</f>
        <v>0</v>
      </c>
      <c r="I95" s="7"/>
      <c r="J95" s="7"/>
      <c r="K95" s="7"/>
      <c r="L95" s="7"/>
      <c r="M95" s="7"/>
      <c r="N95" s="7"/>
      <c r="O95" s="7"/>
      <c r="P95" s="7"/>
      <c r="Q95" s="7"/>
      <c r="R95" s="7"/>
      <c r="S95" s="7"/>
      <c r="T95" s="7"/>
      <c r="U95" s="7"/>
      <c r="V95" s="7"/>
    </row>
    <row r="96" spans="1:22" ht="42" x14ac:dyDescent="0.3">
      <c r="A96" s="12"/>
      <c r="B96" s="18" t="s">
        <v>92</v>
      </c>
      <c r="C96" s="15" t="s">
        <v>163</v>
      </c>
      <c r="D96" s="232">
        <v>0</v>
      </c>
      <c r="E96" s="98">
        <v>0</v>
      </c>
      <c r="F96" s="98">
        <v>0</v>
      </c>
      <c r="G96" s="60">
        <f>D96*E96*F96</f>
        <v>0</v>
      </c>
      <c r="I96" s="7"/>
      <c r="J96" s="7"/>
      <c r="K96" s="7"/>
      <c r="L96" s="7"/>
      <c r="M96" s="7"/>
      <c r="N96" s="7"/>
      <c r="O96" s="7"/>
      <c r="P96" s="7"/>
      <c r="Q96" s="7"/>
      <c r="R96" s="7"/>
      <c r="S96" s="7"/>
      <c r="T96" s="7"/>
      <c r="U96" s="7"/>
      <c r="V96" s="7"/>
    </row>
    <row r="97" spans="1:22" ht="30" customHeight="1" x14ac:dyDescent="0.3">
      <c r="A97" s="12"/>
      <c r="B97" s="18" t="s">
        <v>93</v>
      </c>
      <c r="C97" s="17" t="s">
        <v>164</v>
      </c>
      <c r="D97" s="376"/>
      <c r="E97" s="393"/>
      <c r="F97" s="27"/>
      <c r="G97" s="60">
        <v>0</v>
      </c>
      <c r="I97" s="7"/>
      <c r="J97" s="7"/>
      <c r="K97" s="7"/>
      <c r="L97" s="7"/>
      <c r="M97" s="7"/>
      <c r="N97" s="7"/>
      <c r="O97" s="7"/>
      <c r="P97" s="7"/>
      <c r="Q97" s="7"/>
      <c r="R97" s="7"/>
      <c r="S97" s="7"/>
      <c r="T97" s="7"/>
      <c r="U97" s="7"/>
      <c r="V97" s="7"/>
    </row>
    <row r="98" spans="1:22" ht="15.9" customHeight="1" x14ac:dyDescent="0.3">
      <c r="A98" s="7"/>
      <c r="B98" s="19" t="s">
        <v>94</v>
      </c>
      <c r="C98" s="9" t="s">
        <v>95</v>
      </c>
      <c r="D98" s="376"/>
      <c r="E98" s="393"/>
      <c r="F98" s="26"/>
      <c r="G98" s="25"/>
    </row>
    <row r="99" spans="1:22" ht="15.9" customHeight="1" x14ac:dyDescent="0.3">
      <c r="A99" s="7"/>
      <c r="B99" s="19" t="s">
        <v>96</v>
      </c>
      <c r="C99" s="9" t="s">
        <v>97</v>
      </c>
      <c r="D99" s="378" t="s">
        <v>98</v>
      </c>
      <c r="E99" s="379"/>
      <c r="F99" s="380"/>
      <c r="G99" s="25"/>
      <c r="H99" s="1" t="s">
        <v>168</v>
      </c>
    </row>
    <row r="100" spans="1:22" ht="15.9" customHeight="1" x14ac:dyDescent="0.3">
      <c r="B100" s="19" t="s">
        <v>99</v>
      </c>
      <c r="C100" s="9" t="s">
        <v>100</v>
      </c>
      <c r="D100" s="381" t="s">
        <v>101</v>
      </c>
      <c r="E100" s="382"/>
      <c r="F100" s="383"/>
      <c r="G100" s="25"/>
      <c r="H100" s="1" t="s">
        <v>102</v>
      </c>
    </row>
    <row r="101" spans="1:22" s="14" customFormat="1" ht="15.9" customHeight="1" x14ac:dyDescent="0.3">
      <c r="B101" s="19" t="s">
        <v>99</v>
      </c>
      <c r="C101" s="9" t="s">
        <v>167</v>
      </c>
      <c r="D101" s="384" t="s">
        <v>103</v>
      </c>
      <c r="E101" s="385"/>
      <c r="F101" s="386"/>
      <c r="G101" s="25"/>
      <c r="H101" s="1"/>
    </row>
    <row r="102" spans="1:22" ht="39.9" customHeight="1" x14ac:dyDescent="0.3">
      <c r="A102" s="31"/>
      <c r="B102" s="18" t="s">
        <v>77</v>
      </c>
      <c r="C102" s="13" t="s">
        <v>166</v>
      </c>
      <c r="D102" s="387" t="s">
        <v>104</v>
      </c>
      <c r="E102" s="388"/>
      <c r="F102" s="389"/>
      <c r="G102" s="25"/>
    </row>
    <row r="103" spans="1:22" ht="15.9" customHeight="1" x14ac:dyDescent="0.3">
      <c r="A103" s="12"/>
      <c r="B103" s="18" t="s">
        <v>106</v>
      </c>
      <c r="C103" s="13" t="s">
        <v>165</v>
      </c>
      <c r="D103" s="387" t="s">
        <v>105</v>
      </c>
      <c r="E103" s="388"/>
      <c r="F103" s="389"/>
      <c r="G103" s="25"/>
      <c r="H103" s="1" t="s">
        <v>107</v>
      </c>
    </row>
    <row r="104" spans="1:22" ht="15.9" customHeight="1" x14ac:dyDescent="0.3">
      <c r="A104" s="12"/>
      <c r="B104" s="19" t="s">
        <v>77</v>
      </c>
      <c r="C104" s="13" t="s">
        <v>108</v>
      </c>
      <c r="D104" s="390" t="s">
        <v>109</v>
      </c>
      <c r="E104" s="391"/>
      <c r="F104" s="392"/>
      <c r="G104" s="25"/>
      <c r="H104" s="1" t="s">
        <v>110</v>
      </c>
    </row>
    <row r="105" spans="1:22" ht="15.9" customHeight="1" x14ac:dyDescent="0.3">
      <c r="A105" s="12"/>
      <c r="B105" s="38"/>
      <c r="C105" s="39"/>
      <c r="D105" s="40"/>
      <c r="E105" s="22"/>
      <c r="F105" s="23"/>
      <c r="G105" s="61">
        <f>SUM(G95:G104)</f>
        <v>0</v>
      </c>
      <c r="I105" s="7"/>
      <c r="J105" s="7"/>
      <c r="K105" s="7"/>
      <c r="L105" s="7"/>
      <c r="M105" s="7"/>
      <c r="N105" s="7"/>
      <c r="O105" s="7"/>
      <c r="P105" s="7"/>
      <c r="Q105" s="7"/>
      <c r="R105" s="7"/>
      <c r="S105" s="7"/>
      <c r="T105" s="7"/>
      <c r="U105" s="7"/>
      <c r="V105" s="7"/>
    </row>
    <row r="106" spans="1:22" ht="15.9" customHeight="1" x14ac:dyDescent="0.3">
      <c r="A106" s="12"/>
      <c r="B106" s="50" t="s">
        <v>115</v>
      </c>
      <c r="C106" s="51"/>
      <c r="D106" s="51"/>
      <c r="E106" s="51"/>
      <c r="F106" s="51"/>
      <c r="G106" s="59"/>
      <c r="I106" s="7"/>
      <c r="J106" s="7"/>
      <c r="K106" s="7"/>
      <c r="L106" s="7"/>
      <c r="M106" s="7"/>
      <c r="N106" s="7"/>
      <c r="O106" s="7"/>
      <c r="P106" s="7"/>
      <c r="Q106" s="7"/>
      <c r="R106" s="7"/>
      <c r="S106" s="7"/>
      <c r="T106" s="7"/>
      <c r="U106" s="7"/>
      <c r="V106" s="7"/>
    </row>
    <row r="107" spans="1:22" ht="15.9" customHeight="1" x14ac:dyDescent="0.3">
      <c r="A107" s="12"/>
      <c r="B107" s="36" t="s">
        <v>85</v>
      </c>
      <c r="C107" s="107"/>
      <c r="D107" s="37" t="s">
        <v>86</v>
      </c>
      <c r="E107" s="374"/>
      <c r="F107" s="374"/>
      <c r="G107" s="375"/>
      <c r="I107" s="7"/>
      <c r="J107" s="7"/>
      <c r="K107" s="7"/>
      <c r="L107" s="7"/>
      <c r="M107" s="7"/>
      <c r="N107" s="7"/>
      <c r="O107" s="7"/>
      <c r="P107" s="7"/>
      <c r="Q107" s="7"/>
      <c r="R107" s="7"/>
      <c r="S107" s="7"/>
      <c r="T107" s="7"/>
      <c r="U107" s="7"/>
      <c r="V107" s="7"/>
    </row>
    <row r="108" spans="1:22" ht="41.4" x14ac:dyDescent="0.3">
      <c r="A108" s="12"/>
      <c r="B108" s="73" t="s">
        <v>5</v>
      </c>
      <c r="C108" s="73" t="s">
        <v>87</v>
      </c>
      <c r="D108" s="73" t="s">
        <v>88</v>
      </c>
      <c r="E108" s="74" t="s">
        <v>89</v>
      </c>
      <c r="F108" s="73" t="s">
        <v>90</v>
      </c>
      <c r="G108" s="75" t="s">
        <v>91</v>
      </c>
      <c r="I108" s="7"/>
      <c r="J108" s="7"/>
      <c r="K108" s="7"/>
      <c r="L108" s="7"/>
      <c r="M108" s="7"/>
      <c r="N108" s="7"/>
      <c r="O108" s="7"/>
      <c r="P108" s="7"/>
      <c r="Q108" s="7"/>
      <c r="R108" s="7"/>
      <c r="S108" s="7"/>
      <c r="T108" s="7"/>
      <c r="U108" s="7"/>
      <c r="V108" s="7"/>
    </row>
    <row r="109" spans="1:22" ht="39.6" customHeight="1" x14ac:dyDescent="0.3">
      <c r="A109" s="12"/>
      <c r="B109" s="18" t="s">
        <v>92</v>
      </c>
      <c r="C109" s="15" t="s">
        <v>162</v>
      </c>
      <c r="D109" s="232">
        <v>0</v>
      </c>
      <c r="E109" s="98">
        <v>0</v>
      </c>
      <c r="F109" s="98">
        <v>0</v>
      </c>
      <c r="G109" s="60">
        <f>D109*E109*F109</f>
        <v>0</v>
      </c>
      <c r="I109" s="7"/>
      <c r="J109" s="7"/>
      <c r="K109" s="7"/>
      <c r="L109" s="7"/>
      <c r="M109" s="7"/>
      <c r="N109" s="7"/>
      <c r="O109" s="7"/>
      <c r="P109" s="7"/>
      <c r="Q109" s="7"/>
      <c r="R109" s="7"/>
      <c r="S109" s="7"/>
      <c r="T109" s="7"/>
      <c r="U109" s="7"/>
      <c r="V109" s="7"/>
    </row>
    <row r="110" spans="1:22" ht="37.950000000000003" customHeight="1" x14ac:dyDescent="0.3">
      <c r="A110" s="12"/>
      <c r="B110" s="18" t="s">
        <v>92</v>
      </c>
      <c r="C110" s="15" t="s">
        <v>163</v>
      </c>
      <c r="D110" s="232">
        <v>0</v>
      </c>
      <c r="E110" s="98">
        <v>0</v>
      </c>
      <c r="F110" s="98">
        <v>0</v>
      </c>
      <c r="G110" s="60">
        <f>D110*E110*F110</f>
        <v>0</v>
      </c>
      <c r="I110" s="7"/>
      <c r="J110" s="7"/>
      <c r="K110" s="7"/>
      <c r="L110" s="7"/>
      <c r="M110" s="7"/>
      <c r="N110" s="7"/>
      <c r="O110" s="7"/>
      <c r="P110" s="7"/>
      <c r="Q110" s="7"/>
      <c r="R110" s="7"/>
      <c r="S110" s="7"/>
      <c r="T110" s="7"/>
      <c r="U110" s="7"/>
      <c r="V110" s="7"/>
    </row>
    <row r="111" spans="1:22" ht="30" customHeight="1" x14ac:dyDescent="0.3">
      <c r="A111" s="12"/>
      <c r="B111" s="18" t="s">
        <v>93</v>
      </c>
      <c r="C111" s="17" t="s">
        <v>164</v>
      </c>
      <c r="D111" s="376"/>
      <c r="E111" s="393"/>
      <c r="F111" s="27"/>
      <c r="G111" s="60">
        <v>0</v>
      </c>
      <c r="I111" s="7"/>
      <c r="J111" s="7"/>
      <c r="K111" s="7"/>
      <c r="L111" s="7"/>
      <c r="M111" s="7"/>
      <c r="N111" s="7"/>
      <c r="O111" s="7"/>
      <c r="P111" s="7"/>
      <c r="Q111" s="7"/>
      <c r="R111" s="7"/>
      <c r="S111" s="7"/>
      <c r="T111" s="7"/>
      <c r="U111" s="7"/>
      <c r="V111" s="7"/>
    </row>
    <row r="112" spans="1:22" ht="30" customHeight="1" x14ac:dyDescent="0.3">
      <c r="A112" s="12"/>
      <c r="B112" s="19" t="s">
        <v>94</v>
      </c>
      <c r="C112" s="9" t="s">
        <v>95</v>
      </c>
      <c r="D112" s="376"/>
      <c r="E112" s="393"/>
      <c r="F112" s="26"/>
      <c r="G112" s="25"/>
      <c r="I112" s="7"/>
      <c r="J112" s="7"/>
      <c r="K112" s="7"/>
      <c r="L112" s="7"/>
      <c r="M112" s="7"/>
      <c r="N112" s="7"/>
      <c r="O112" s="7"/>
      <c r="P112" s="7"/>
      <c r="Q112" s="7"/>
      <c r="R112" s="7"/>
      <c r="S112" s="7"/>
      <c r="T112" s="7"/>
      <c r="U112" s="7"/>
      <c r="V112" s="7"/>
    </row>
    <row r="113" spans="1:22" ht="15.9" customHeight="1" x14ac:dyDescent="0.3">
      <c r="A113" s="12"/>
      <c r="B113" s="19" t="s">
        <v>96</v>
      </c>
      <c r="C113" s="9" t="s">
        <v>97</v>
      </c>
      <c r="D113" s="378" t="s">
        <v>98</v>
      </c>
      <c r="E113" s="379"/>
      <c r="F113" s="380"/>
      <c r="G113" s="25"/>
      <c r="H113" s="1" t="s">
        <v>168</v>
      </c>
      <c r="I113" s="7"/>
      <c r="J113" s="7"/>
      <c r="K113" s="7"/>
      <c r="L113" s="7"/>
      <c r="M113" s="7"/>
      <c r="N113" s="7"/>
      <c r="O113" s="7"/>
      <c r="P113" s="7"/>
      <c r="Q113" s="7"/>
      <c r="R113" s="7"/>
      <c r="S113" s="7"/>
      <c r="T113" s="7"/>
      <c r="U113" s="7"/>
      <c r="V113" s="7"/>
    </row>
    <row r="114" spans="1:22" ht="30" customHeight="1" x14ac:dyDescent="0.3">
      <c r="A114" s="12"/>
      <c r="B114" s="19" t="s">
        <v>99</v>
      </c>
      <c r="C114" s="9" t="s">
        <v>100</v>
      </c>
      <c r="D114" s="381" t="s">
        <v>101</v>
      </c>
      <c r="E114" s="382"/>
      <c r="F114" s="383"/>
      <c r="G114" s="25"/>
      <c r="H114" s="1" t="s">
        <v>102</v>
      </c>
      <c r="I114" s="7"/>
      <c r="J114" s="7"/>
      <c r="K114" s="7"/>
      <c r="L114" s="7"/>
      <c r="M114" s="7"/>
      <c r="N114" s="7"/>
      <c r="O114" s="7"/>
      <c r="P114" s="7"/>
      <c r="Q114" s="7"/>
      <c r="R114" s="7"/>
      <c r="S114" s="7"/>
      <c r="T114" s="7"/>
      <c r="U114" s="7"/>
      <c r="V114" s="7"/>
    </row>
    <row r="115" spans="1:22" ht="30" customHeight="1" x14ac:dyDescent="0.3">
      <c r="A115" s="12"/>
      <c r="B115" s="19" t="s">
        <v>99</v>
      </c>
      <c r="C115" s="9" t="s">
        <v>167</v>
      </c>
      <c r="D115" s="384" t="s">
        <v>103</v>
      </c>
      <c r="E115" s="385"/>
      <c r="F115" s="386"/>
      <c r="G115" s="25"/>
      <c r="I115" s="7"/>
      <c r="J115" s="7"/>
      <c r="K115" s="7"/>
      <c r="L115" s="7"/>
      <c r="M115" s="7"/>
      <c r="N115" s="7"/>
      <c r="O115" s="7"/>
      <c r="P115" s="7"/>
      <c r="Q115" s="7"/>
      <c r="R115" s="7"/>
      <c r="S115" s="7"/>
      <c r="T115" s="7"/>
      <c r="U115" s="7"/>
      <c r="V115" s="7"/>
    </row>
    <row r="116" spans="1:22" ht="15.9" customHeight="1" x14ac:dyDescent="0.3">
      <c r="A116" s="7"/>
      <c r="B116" s="18" t="s">
        <v>77</v>
      </c>
      <c r="C116" s="13" t="s">
        <v>166</v>
      </c>
      <c r="D116" s="387" t="s">
        <v>104</v>
      </c>
      <c r="E116" s="388"/>
      <c r="F116" s="389"/>
      <c r="G116" s="25"/>
    </row>
    <row r="117" spans="1:22" ht="15.9" customHeight="1" x14ac:dyDescent="0.3">
      <c r="A117" s="7"/>
      <c r="B117" s="18" t="s">
        <v>106</v>
      </c>
      <c r="C117" s="13" t="s">
        <v>165</v>
      </c>
      <c r="D117" s="387" t="s">
        <v>105</v>
      </c>
      <c r="E117" s="388"/>
      <c r="F117" s="389"/>
      <c r="G117" s="25"/>
      <c r="H117" s="1" t="s">
        <v>107</v>
      </c>
    </row>
    <row r="118" spans="1:22" ht="15.9" customHeight="1" x14ac:dyDescent="0.3">
      <c r="B118" s="19" t="s">
        <v>77</v>
      </c>
      <c r="C118" s="13" t="s">
        <v>108</v>
      </c>
      <c r="D118" s="390" t="s">
        <v>109</v>
      </c>
      <c r="E118" s="391"/>
      <c r="F118" s="392"/>
      <c r="G118" s="25"/>
      <c r="H118" s="1" t="s">
        <v>110</v>
      </c>
    </row>
    <row r="119" spans="1:22" ht="39.9" customHeight="1" x14ac:dyDescent="0.3">
      <c r="A119" s="31"/>
      <c r="B119" s="38"/>
      <c r="C119" s="39"/>
      <c r="D119" s="40"/>
      <c r="E119" s="22"/>
      <c r="F119" s="23"/>
      <c r="G119" s="61">
        <f>SUM(G109:G118)</f>
        <v>0</v>
      </c>
    </row>
    <row r="120" spans="1:22" ht="15.9" customHeight="1" x14ac:dyDescent="0.3">
      <c r="A120" s="12"/>
      <c r="B120" s="50" t="s">
        <v>116</v>
      </c>
      <c r="C120" s="51"/>
      <c r="D120" s="51"/>
      <c r="E120" s="51"/>
      <c r="F120" s="51"/>
      <c r="G120" s="59"/>
    </row>
    <row r="121" spans="1:22" ht="15.9" customHeight="1" x14ac:dyDescent="0.3">
      <c r="A121" s="12"/>
      <c r="B121" s="36" t="s">
        <v>85</v>
      </c>
      <c r="C121" s="107"/>
      <c r="D121" s="37" t="s">
        <v>86</v>
      </c>
      <c r="E121" s="374"/>
      <c r="F121" s="374"/>
      <c r="G121" s="375"/>
    </row>
    <row r="122" spans="1:22" ht="41.4" x14ac:dyDescent="0.3">
      <c r="A122" s="12"/>
      <c r="B122" s="73" t="s">
        <v>5</v>
      </c>
      <c r="C122" s="73" t="s">
        <v>87</v>
      </c>
      <c r="D122" s="73" t="s">
        <v>88</v>
      </c>
      <c r="E122" s="74" t="s">
        <v>89</v>
      </c>
      <c r="F122" s="73" t="s">
        <v>90</v>
      </c>
      <c r="G122" s="75" t="s">
        <v>91</v>
      </c>
      <c r="I122" s="3"/>
      <c r="J122" s="3"/>
      <c r="K122" s="3"/>
      <c r="L122" s="3"/>
      <c r="M122" s="3"/>
      <c r="N122" s="3"/>
      <c r="O122" s="3"/>
      <c r="P122" s="3"/>
      <c r="Q122" s="3"/>
      <c r="R122" s="3"/>
      <c r="S122" s="3"/>
      <c r="T122" s="3"/>
      <c r="U122" s="3"/>
      <c r="V122" s="3"/>
    </row>
    <row r="123" spans="1:22" ht="42" x14ac:dyDescent="0.3">
      <c r="A123" s="12"/>
      <c r="B123" s="18" t="s">
        <v>92</v>
      </c>
      <c r="C123" s="15" t="s">
        <v>162</v>
      </c>
      <c r="D123" s="232">
        <v>0</v>
      </c>
      <c r="E123" s="98">
        <v>0</v>
      </c>
      <c r="F123" s="98">
        <v>0</v>
      </c>
      <c r="G123" s="60">
        <f>D123*E123*F123</f>
        <v>0</v>
      </c>
      <c r="I123" s="7"/>
      <c r="J123" s="7"/>
      <c r="K123" s="7"/>
      <c r="L123" s="7"/>
      <c r="M123" s="7"/>
      <c r="N123" s="7"/>
      <c r="O123" s="7"/>
      <c r="P123" s="7"/>
      <c r="Q123" s="7"/>
      <c r="R123" s="7"/>
      <c r="S123" s="7"/>
      <c r="T123" s="7"/>
      <c r="U123" s="7"/>
      <c r="V123" s="7"/>
    </row>
    <row r="124" spans="1:22" ht="42" x14ac:dyDescent="0.3">
      <c r="A124" s="12"/>
      <c r="B124" s="18" t="s">
        <v>92</v>
      </c>
      <c r="C124" s="15" t="s">
        <v>163</v>
      </c>
      <c r="D124" s="232">
        <v>0</v>
      </c>
      <c r="E124" s="98">
        <v>0</v>
      </c>
      <c r="F124" s="98">
        <v>0</v>
      </c>
      <c r="G124" s="60">
        <f>D124*E124*F124</f>
        <v>0</v>
      </c>
      <c r="I124" s="7"/>
      <c r="J124" s="7"/>
      <c r="K124" s="7"/>
      <c r="L124" s="7"/>
      <c r="M124" s="7"/>
      <c r="N124" s="7"/>
      <c r="O124" s="7"/>
      <c r="P124" s="7"/>
      <c r="Q124" s="7"/>
      <c r="R124" s="7"/>
      <c r="S124" s="7"/>
      <c r="T124" s="7"/>
      <c r="U124" s="7"/>
      <c r="V124" s="7"/>
    </row>
    <row r="125" spans="1:22" ht="15.9" customHeight="1" x14ac:dyDescent="0.3">
      <c r="A125" s="12"/>
      <c r="B125" s="18" t="s">
        <v>93</v>
      </c>
      <c r="C125" s="17" t="s">
        <v>164</v>
      </c>
      <c r="D125" s="376"/>
      <c r="E125" s="393"/>
      <c r="F125" s="27"/>
      <c r="G125" s="60">
        <v>0</v>
      </c>
      <c r="I125" s="7"/>
      <c r="J125" s="7"/>
      <c r="K125" s="7"/>
      <c r="L125" s="7"/>
      <c r="M125" s="7"/>
      <c r="N125" s="7"/>
      <c r="O125" s="7"/>
      <c r="P125" s="7"/>
      <c r="Q125" s="7"/>
      <c r="R125" s="7"/>
      <c r="S125" s="7"/>
      <c r="T125" s="7"/>
      <c r="U125" s="7"/>
      <c r="V125" s="7"/>
    </row>
    <row r="126" spans="1:22" ht="15.9" customHeight="1" x14ac:dyDescent="0.3">
      <c r="A126" s="12"/>
      <c r="B126" s="19" t="s">
        <v>94</v>
      </c>
      <c r="C126" s="9" t="s">
        <v>95</v>
      </c>
      <c r="D126" s="376"/>
      <c r="E126" s="393"/>
      <c r="F126" s="26"/>
      <c r="G126" s="25"/>
      <c r="I126" s="7"/>
      <c r="J126" s="7"/>
      <c r="K126" s="7"/>
      <c r="L126" s="7"/>
      <c r="M126" s="7"/>
      <c r="N126" s="7"/>
      <c r="O126" s="7"/>
      <c r="P126" s="7"/>
      <c r="Q126" s="7"/>
      <c r="R126" s="7"/>
      <c r="S126" s="7"/>
      <c r="T126" s="7"/>
      <c r="U126" s="7"/>
      <c r="V126" s="7"/>
    </row>
    <row r="127" spans="1:22" ht="30" customHeight="1" x14ac:dyDescent="0.3">
      <c r="A127" s="12"/>
      <c r="B127" s="19" t="s">
        <v>96</v>
      </c>
      <c r="C127" s="9" t="s">
        <v>97</v>
      </c>
      <c r="D127" s="378" t="s">
        <v>98</v>
      </c>
      <c r="E127" s="379"/>
      <c r="F127" s="380"/>
      <c r="G127" s="25"/>
      <c r="H127" s="1" t="s">
        <v>168</v>
      </c>
      <c r="I127" s="7"/>
      <c r="J127" s="7"/>
      <c r="K127" s="7"/>
      <c r="L127" s="7"/>
      <c r="M127" s="7"/>
      <c r="N127" s="7"/>
      <c r="O127" s="7"/>
      <c r="P127" s="7"/>
      <c r="Q127" s="7"/>
      <c r="R127" s="7"/>
      <c r="S127" s="7"/>
      <c r="T127" s="7"/>
      <c r="U127" s="7"/>
      <c r="V127" s="7"/>
    </row>
    <row r="128" spans="1:22" ht="30" customHeight="1" x14ac:dyDescent="0.3">
      <c r="A128" s="12"/>
      <c r="B128" s="19" t="s">
        <v>99</v>
      </c>
      <c r="C128" s="9" t="s">
        <v>100</v>
      </c>
      <c r="D128" s="381" t="s">
        <v>101</v>
      </c>
      <c r="E128" s="382"/>
      <c r="F128" s="383"/>
      <c r="G128" s="25"/>
      <c r="H128" s="1" t="s">
        <v>102</v>
      </c>
      <c r="I128" s="7"/>
      <c r="J128" s="7"/>
      <c r="K128" s="7"/>
      <c r="L128" s="7"/>
      <c r="M128" s="7"/>
      <c r="N128" s="7"/>
      <c r="O128" s="7"/>
      <c r="P128" s="7"/>
      <c r="Q128" s="7"/>
      <c r="R128" s="7"/>
      <c r="S128" s="7"/>
      <c r="T128" s="7"/>
      <c r="U128" s="7"/>
      <c r="V128" s="7"/>
    </row>
    <row r="129" spans="1:22" ht="30" customHeight="1" x14ac:dyDescent="0.3">
      <c r="A129" s="12"/>
      <c r="B129" s="19" t="s">
        <v>99</v>
      </c>
      <c r="C129" s="9" t="s">
        <v>167</v>
      </c>
      <c r="D129" s="384" t="s">
        <v>103</v>
      </c>
      <c r="E129" s="385"/>
      <c r="F129" s="386"/>
      <c r="G129" s="25"/>
      <c r="I129" s="7"/>
      <c r="J129" s="7"/>
      <c r="K129" s="7"/>
      <c r="L129" s="7"/>
      <c r="M129" s="7"/>
      <c r="N129" s="7"/>
      <c r="O129" s="7"/>
      <c r="P129" s="7"/>
      <c r="Q129" s="7"/>
      <c r="R129" s="7"/>
      <c r="S129" s="7"/>
      <c r="T129" s="7"/>
      <c r="U129" s="7"/>
      <c r="V129" s="7"/>
    </row>
    <row r="130" spans="1:22" ht="30" customHeight="1" x14ac:dyDescent="0.3">
      <c r="A130" s="12"/>
      <c r="B130" s="18" t="s">
        <v>77</v>
      </c>
      <c r="C130" s="13" t="s">
        <v>166</v>
      </c>
      <c r="D130" s="387" t="s">
        <v>104</v>
      </c>
      <c r="E130" s="388"/>
      <c r="F130" s="389"/>
      <c r="G130" s="25"/>
      <c r="I130" s="7"/>
      <c r="J130" s="7"/>
      <c r="K130" s="7"/>
      <c r="L130" s="7"/>
      <c r="M130" s="7"/>
      <c r="N130" s="7"/>
      <c r="O130" s="7"/>
      <c r="P130" s="7"/>
      <c r="Q130" s="7"/>
      <c r="R130" s="7"/>
      <c r="S130" s="7"/>
      <c r="T130" s="7"/>
      <c r="U130" s="7"/>
      <c r="V130" s="7"/>
    </row>
    <row r="131" spans="1:22" ht="15.9" customHeight="1" x14ac:dyDescent="0.3">
      <c r="A131" s="12"/>
      <c r="B131" s="18" t="s">
        <v>106</v>
      </c>
      <c r="C131" s="13" t="s">
        <v>165</v>
      </c>
      <c r="D131" s="387" t="s">
        <v>105</v>
      </c>
      <c r="E131" s="388"/>
      <c r="F131" s="389"/>
      <c r="G131" s="25"/>
      <c r="H131" s="1" t="s">
        <v>107</v>
      </c>
      <c r="I131" s="7"/>
      <c r="J131" s="7"/>
      <c r="K131" s="7"/>
      <c r="L131" s="7"/>
      <c r="M131" s="7"/>
      <c r="N131" s="7"/>
      <c r="O131" s="7"/>
      <c r="P131" s="7"/>
      <c r="Q131" s="7"/>
      <c r="R131" s="7"/>
      <c r="S131" s="7"/>
      <c r="T131" s="7"/>
      <c r="U131" s="7"/>
      <c r="V131" s="7"/>
    </row>
    <row r="132" spans="1:22" ht="30" customHeight="1" x14ac:dyDescent="0.3">
      <c r="A132" s="12"/>
      <c r="B132" s="19" t="s">
        <v>77</v>
      </c>
      <c r="C132" s="13" t="s">
        <v>108</v>
      </c>
      <c r="D132" s="390" t="s">
        <v>109</v>
      </c>
      <c r="E132" s="391"/>
      <c r="F132" s="392"/>
      <c r="G132" s="25"/>
      <c r="H132" s="1" t="s">
        <v>110</v>
      </c>
      <c r="I132" s="7"/>
      <c r="J132" s="7"/>
      <c r="K132" s="7"/>
      <c r="L132" s="7"/>
      <c r="M132" s="7"/>
      <c r="N132" s="7"/>
      <c r="O132" s="7"/>
      <c r="P132" s="7"/>
      <c r="Q132" s="7"/>
      <c r="R132" s="7"/>
      <c r="S132" s="7"/>
      <c r="T132" s="7"/>
      <c r="U132" s="7"/>
      <c r="V132" s="7"/>
    </row>
    <row r="133" spans="1:22" ht="15.9" customHeight="1" x14ac:dyDescent="0.3">
      <c r="A133" s="7"/>
      <c r="B133" s="38"/>
      <c r="C133" s="39"/>
      <c r="D133" s="40"/>
      <c r="E133" s="22"/>
      <c r="F133" s="23"/>
      <c r="G133" s="61">
        <f>SUM(G123:G132)</f>
        <v>0</v>
      </c>
    </row>
    <row r="134" spans="1:22" ht="15.9" customHeight="1" x14ac:dyDescent="0.3">
      <c r="A134" s="7"/>
      <c r="B134" s="38"/>
      <c r="C134" s="39"/>
      <c r="D134" s="40"/>
      <c r="E134" s="22"/>
      <c r="F134" s="23"/>
      <c r="G134" s="61"/>
    </row>
    <row r="135" spans="1:22" ht="15.9" customHeight="1" x14ac:dyDescent="0.3">
      <c r="B135" s="50" t="s">
        <v>117</v>
      </c>
      <c r="C135" s="51"/>
      <c r="D135" s="51"/>
      <c r="E135" s="51"/>
      <c r="F135" s="51"/>
      <c r="G135" s="59"/>
    </row>
    <row r="136" spans="1:22" s="14" customFormat="1" ht="15.9" customHeight="1" x14ac:dyDescent="0.3">
      <c r="B136" s="36" t="s">
        <v>85</v>
      </c>
      <c r="C136" s="107"/>
      <c r="D136" s="37" t="s">
        <v>86</v>
      </c>
      <c r="E136" s="374"/>
      <c r="F136" s="374"/>
      <c r="G136" s="375"/>
    </row>
    <row r="137" spans="1:22" ht="39.9" customHeight="1" x14ac:dyDescent="0.3">
      <c r="A137" s="31"/>
      <c r="B137" s="73" t="s">
        <v>5</v>
      </c>
      <c r="C137" s="73" t="s">
        <v>87</v>
      </c>
      <c r="D137" s="73" t="s">
        <v>88</v>
      </c>
      <c r="E137" s="74" t="s">
        <v>89</v>
      </c>
      <c r="F137" s="73" t="s">
        <v>90</v>
      </c>
      <c r="G137" s="75" t="s">
        <v>91</v>
      </c>
    </row>
    <row r="138" spans="1:22" ht="42" x14ac:dyDescent="0.3">
      <c r="A138" s="12"/>
      <c r="B138" s="18" t="s">
        <v>92</v>
      </c>
      <c r="C138" s="15" t="s">
        <v>162</v>
      </c>
      <c r="D138" s="232">
        <v>0</v>
      </c>
      <c r="E138" s="98">
        <v>0</v>
      </c>
      <c r="F138" s="98">
        <v>0</v>
      </c>
      <c r="G138" s="60">
        <f>D138*E138*F138</f>
        <v>0</v>
      </c>
    </row>
    <row r="139" spans="1:22" ht="42" x14ac:dyDescent="0.3">
      <c r="A139" s="12"/>
      <c r="B139" s="18" t="s">
        <v>92</v>
      </c>
      <c r="C139" s="15" t="s">
        <v>163</v>
      </c>
      <c r="D139" s="232">
        <v>0</v>
      </c>
      <c r="E139" s="98">
        <v>0</v>
      </c>
      <c r="F139" s="98">
        <v>0</v>
      </c>
      <c r="G139" s="60">
        <f>D139*E139*F139</f>
        <v>0</v>
      </c>
    </row>
    <row r="140" spans="1:22" ht="15.9" customHeight="1" x14ac:dyDescent="0.3">
      <c r="A140" s="12"/>
      <c r="B140" s="18" t="s">
        <v>93</v>
      </c>
      <c r="C140" s="17" t="s">
        <v>164</v>
      </c>
      <c r="D140" s="376"/>
      <c r="E140" s="393"/>
      <c r="F140" s="27"/>
      <c r="G140" s="60">
        <v>0</v>
      </c>
      <c r="I140" s="3"/>
      <c r="J140" s="3"/>
      <c r="K140" s="3"/>
      <c r="L140" s="3"/>
      <c r="M140" s="3"/>
      <c r="N140" s="3"/>
      <c r="O140" s="3"/>
      <c r="P140" s="3"/>
      <c r="Q140" s="3"/>
      <c r="R140" s="3"/>
      <c r="S140" s="3"/>
      <c r="T140" s="3"/>
      <c r="U140" s="3"/>
      <c r="V140" s="3"/>
    </row>
    <row r="141" spans="1:22" ht="15.9" customHeight="1" x14ac:dyDescent="0.3">
      <c r="A141" s="12"/>
      <c r="B141" s="19" t="s">
        <v>94</v>
      </c>
      <c r="C141" s="9" t="s">
        <v>95</v>
      </c>
      <c r="D141" s="376"/>
      <c r="E141" s="393"/>
      <c r="F141" s="26"/>
      <c r="G141" s="25"/>
      <c r="I141" s="7"/>
      <c r="J141" s="7"/>
      <c r="K141" s="7"/>
      <c r="L141" s="7"/>
      <c r="M141" s="7"/>
      <c r="N141" s="7"/>
      <c r="O141" s="7"/>
      <c r="P141" s="7"/>
      <c r="Q141" s="7"/>
      <c r="R141" s="7"/>
      <c r="S141" s="7"/>
      <c r="T141" s="7"/>
      <c r="U141" s="7"/>
      <c r="V141" s="7"/>
    </row>
    <row r="142" spans="1:22" ht="15.9" customHeight="1" x14ac:dyDescent="0.3">
      <c r="A142" s="12"/>
      <c r="B142" s="19" t="s">
        <v>96</v>
      </c>
      <c r="C142" s="9" t="s">
        <v>97</v>
      </c>
      <c r="D142" s="378" t="s">
        <v>98</v>
      </c>
      <c r="E142" s="379"/>
      <c r="F142" s="380"/>
      <c r="G142" s="25"/>
      <c r="H142" s="1" t="s">
        <v>168</v>
      </c>
      <c r="I142" s="7"/>
      <c r="J142" s="7"/>
      <c r="K142" s="7"/>
      <c r="L142" s="7"/>
      <c r="M142" s="7"/>
      <c r="N142" s="7"/>
      <c r="O142" s="7"/>
      <c r="P142" s="7"/>
      <c r="Q142" s="7"/>
      <c r="R142" s="7"/>
      <c r="S142" s="7"/>
      <c r="T142" s="7"/>
      <c r="U142" s="7"/>
      <c r="V142" s="7"/>
    </row>
    <row r="143" spans="1:22" ht="15.9" customHeight="1" x14ac:dyDescent="0.3">
      <c r="A143" s="12"/>
      <c r="B143" s="19" t="s">
        <v>99</v>
      </c>
      <c r="C143" s="9" t="s">
        <v>100</v>
      </c>
      <c r="D143" s="381" t="s">
        <v>101</v>
      </c>
      <c r="E143" s="382"/>
      <c r="F143" s="383"/>
      <c r="G143" s="25"/>
      <c r="H143" s="1" t="s">
        <v>102</v>
      </c>
      <c r="I143" s="7"/>
      <c r="J143" s="7"/>
      <c r="K143" s="7"/>
      <c r="L143" s="7"/>
      <c r="M143" s="7"/>
      <c r="N143" s="7"/>
      <c r="O143" s="7"/>
      <c r="P143" s="7"/>
      <c r="Q143" s="7"/>
      <c r="R143" s="7"/>
      <c r="S143" s="7"/>
      <c r="T143" s="7"/>
      <c r="U143" s="7"/>
      <c r="V143" s="7"/>
    </row>
    <row r="144" spans="1:22" ht="15.9" customHeight="1" x14ac:dyDescent="0.3">
      <c r="A144" s="12"/>
      <c r="B144" s="19" t="s">
        <v>99</v>
      </c>
      <c r="C144" s="9" t="s">
        <v>167</v>
      </c>
      <c r="D144" s="384" t="s">
        <v>103</v>
      </c>
      <c r="E144" s="385"/>
      <c r="F144" s="386"/>
      <c r="G144" s="25"/>
      <c r="I144" s="7"/>
      <c r="J144" s="7"/>
      <c r="K144" s="7"/>
      <c r="L144" s="7"/>
      <c r="M144" s="7"/>
      <c r="N144" s="7"/>
      <c r="O144" s="7"/>
      <c r="P144" s="7"/>
      <c r="Q144" s="7"/>
      <c r="R144" s="7"/>
      <c r="S144" s="7"/>
      <c r="T144" s="7"/>
      <c r="U144" s="7"/>
      <c r="V144" s="7"/>
    </row>
    <row r="145" spans="1:22" ht="30" customHeight="1" x14ac:dyDescent="0.3">
      <c r="A145" s="12"/>
      <c r="B145" s="18" t="s">
        <v>77</v>
      </c>
      <c r="C145" s="13" t="s">
        <v>166</v>
      </c>
      <c r="D145" s="387" t="s">
        <v>104</v>
      </c>
      <c r="E145" s="388"/>
      <c r="F145" s="389"/>
      <c r="G145" s="25"/>
      <c r="I145" s="7"/>
      <c r="J145" s="7"/>
      <c r="K145" s="7"/>
      <c r="L145" s="7"/>
      <c r="M145" s="7"/>
      <c r="N145" s="7"/>
      <c r="O145" s="7"/>
      <c r="P145" s="7"/>
      <c r="Q145" s="7"/>
      <c r="R145" s="7"/>
      <c r="S145" s="7"/>
      <c r="T145" s="7"/>
      <c r="U145" s="7"/>
      <c r="V145" s="7"/>
    </row>
    <row r="146" spans="1:22" ht="30" customHeight="1" x14ac:dyDescent="0.3">
      <c r="A146" s="12"/>
      <c r="B146" s="18" t="s">
        <v>106</v>
      </c>
      <c r="C146" s="13" t="s">
        <v>165</v>
      </c>
      <c r="D146" s="387" t="s">
        <v>105</v>
      </c>
      <c r="E146" s="388"/>
      <c r="F146" s="389"/>
      <c r="G146" s="25"/>
      <c r="H146" s="1" t="s">
        <v>107</v>
      </c>
      <c r="I146" s="7"/>
      <c r="J146" s="7"/>
      <c r="K146" s="7"/>
      <c r="L146" s="7"/>
      <c r="M146" s="7"/>
      <c r="N146" s="7"/>
      <c r="O146" s="7"/>
      <c r="P146" s="7"/>
      <c r="Q146" s="7"/>
      <c r="R146" s="7"/>
      <c r="S146" s="7"/>
      <c r="T146" s="7"/>
      <c r="U146" s="7"/>
      <c r="V146" s="7"/>
    </row>
    <row r="147" spans="1:22" ht="30" customHeight="1" x14ac:dyDescent="0.3">
      <c r="A147" s="12"/>
      <c r="B147" s="19" t="s">
        <v>77</v>
      </c>
      <c r="C147" s="13" t="s">
        <v>108</v>
      </c>
      <c r="D147" s="390" t="s">
        <v>109</v>
      </c>
      <c r="E147" s="391"/>
      <c r="F147" s="392"/>
      <c r="G147" s="25"/>
      <c r="H147" s="1" t="s">
        <v>110</v>
      </c>
      <c r="I147" s="7"/>
      <c r="J147" s="7"/>
      <c r="K147" s="7"/>
      <c r="L147" s="7"/>
      <c r="M147" s="7"/>
      <c r="N147" s="7"/>
      <c r="O147" s="7"/>
      <c r="P147" s="7"/>
      <c r="Q147" s="7"/>
      <c r="R147" s="7"/>
      <c r="S147" s="7"/>
      <c r="T147" s="7"/>
      <c r="U147" s="7"/>
      <c r="V147" s="7"/>
    </row>
    <row r="148" spans="1:22" ht="15.9" customHeight="1" x14ac:dyDescent="0.3">
      <c r="A148" s="12"/>
      <c r="B148" s="38"/>
      <c r="C148" s="39"/>
      <c r="D148" s="40"/>
      <c r="E148" s="22"/>
      <c r="F148" s="23"/>
      <c r="G148" s="61">
        <f>SUM(G138:G147)</f>
        <v>0</v>
      </c>
      <c r="I148" s="7"/>
      <c r="J148" s="7"/>
      <c r="K148" s="7"/>
      <c r="L148" s="7"/>
      <c r="M148" s="7"/>
      <c r="N148" s="7"/>
      <c r="O148" s="7"/>
      <c r="P148" s="7"/>
      <c r="Q148" s="7"/>
      <c r="R148" s="7"/>
      <c r="S148" s="7"/>
      <c r="T148" s="7"/>
      <c r="U148" s="7"/>
      <c r="V148" s="7"/>
    </row>
    <row r="149" spans="1:22" ht="30" customHeight="1" x14ac:dyDescent="0.3">
      <c r="A149" s="12"/>
      <c r="B149" s="50" t="s">
        <v>118</v>
      </c>
      <c r="C149" s="51"/>
      <c r="D149" s="51"/>
      <c r="E149" s="51"/>
      <c r="F149" s="51"/>
      <c r="G149" s="59"/>
      <c r="I149" s="7"/>
      <c r="J149" s="7"/>
      <c r="K149" s="7"/>
      <c r="L149" s="7"/>
      <c r="M149" s="7"/>
      <c r="N149" s="7"/>
      <c r="O149" s="7"/>
      <c r="P149" s="7"/>
      <c r="Q149" s="7"/>
      <c r="R149" s="7"/>
      <c r="S149" s="7"/>
      <c r="T149" s="7"/>
      <c r="U149" s="7"/>
      <c r="V149" s="7"/>
    </row>
    <row r="150" spans="1:22" ht="30" customHeight="1" x14ac:dyDescent="0.3">
      <c r="A150" s="12"/>
      <c r="B150" s="36" t="s">
        <v>85</v>
      </c>
      <c r="C150" s="107"/>
      <c r="D150" s="37" t="s">
        <v>86</v>
      </c>
      <c r="E150" s="374"/>
      <c r="F150" s="374"/>
      <c r="G150" s="375"/>
      <c r="I150" s="7"/>
      <c r="J150" s="7"/>
      <c r="K150" s="7"/>
      <c r="L150" s="7"/>
      <c r="M150" s="7"/>
      <c r="N150" s="7"/>
      <c r="O150" s="7"/>
      <c r="P150" s="7"/>
      <c r="Q150" s="7"/>
      <c r="R150" s="7"/>
      <c r="S150" s="7"/>
      <c r="T150" s="7"/>
      <c r="U150" s="7"/>
      <c r="V150" s="7"/>
    </row>
    <row r="151" spans="1:22" ht="41.4" x14ac:dyDescent="0.3">
      <c r="A151" s="7"/>
      <c r="B151" s="73" t="s">
        <v>5</v>
      </c>
      <c r="C151" s="73" t="s">
        <v>87</v>
      </c>
      <c r="D151" s="73" t="s">
        <v>88</v>
      </c>
      <c r="E151" s="74" t="s">
        <v>89</v>
      </c>
      <c r="F151" s="73" t="s">
        <v>90</v>
      </c>
      <c r="G151" s="75" t="s">
        <v>91</v>
      </c>
    </row>
    <row r="152" spans="1:22" ht="42" x14ac:dyDescent="0.3">
      <c r="A152" s="7"/>
      <c r="B152" s="18" t="s">
        <v>92</v>
      </c>
      <c r="C152" s="15" t="s">
        <v>162</v>
      </c>
      <c r="D152" s="232">
        <v>0</v>
      </c>
      <c r="E152" s="98">
        <v>0</v>
      </c>
      <c r="F152" s="98">
        <v>0</v>
      </c>
      <c r="G152" s="60">
        <f>D152*E152*F152</f>
        <v>0</v>
      </c>
    </row>
    <row r="153" spans="1:22" ht="42" x14ac:dyDescent="0.3">
      <c r="B153" s="18" t="s">
        <v>92</v>
      </c>
      <c r="C153" s="15" t="s">
        <v>163</v>
      </c>
      <c r="D153" s="232">
        <v>0</v>
      </c>
      <c r="E153" s="98">
        <v>0</v>
      </c>
      <c r="F153" s="98">
        <v>0</v>
      </c>
      <c r="G153" s="60">
        <f>D153*E153*F153</f>
        <v>0</v>
      </c>
    </row>
    <row r="154" spans="1:22" s="14" customFormat="1" ht="15.9" customHeight="1" x14ac:dyDescent="0.3">
      <c r="B154" s="18" t="s">
        <v>93</v>
      </c>
      <c r="C154" s="17" t="s">
        <v>164</v>
      </c>
      <c r="D154" s="376"/>
      <c r="E154" s="377"/>
      <c r="F154" s="27"/>
      <c r="G154" s="60">
        <v>0</v>
      </c>
    </row>
    <row r="155" spans="1:22" ht="39.9" customHeight="1" x14ac:dyDescent="0.3">
      <c r="A155" s="31"/>
      <c r="B155" s="19" t="s">
        <v>94</v>
      </c>
      <c r="C155" s="9" t="s">
        <v>95</v>
      </c>
      <c r="D155" s="376"/>
      <c r="E155" s="377"/>
      <c r="F155" s="26"/>
      <c r="G155" s="25"/>
    </row>
    <row r="156" spans="1:22" ht="15.9" customHeight="1" x14ac:dyDescent="0.3">
      <c r="A156" s="12"/>
      <c r="B156" s="19" t="s">
        <v>96</v>
      </c>
      <c r="C156" s="9" t="s">
        <v>97</v>
      </c>
      <c r="D156" s="378" t="s">
        <v>98</v>
      </c>
      <c r="E156" s="379"/>
      <c r="F156" s="380"/>
      <c r="G156" s="25"/>
      <c r="H156" s="1" t="s">
        <v>168</v>
      </c>
    </row>
    <row r="157" spans="1:22" ht="15.9" customHeight="1" x14ac:dyDescent="0.3">
      <c r="A157" s="12"/>
      <c r="B157" s="19" t="s">
        <v>99</v>
      </c>
      <c r="C157" s="9" t="s">
        <v>100</v>
      </c>
      <c r="D157" s="381" t="s">
        <v>101</v>
      </c>
      <c r="E157" s="382"/>
      <c r="F157" s="383"/>
      <c r="G157" s="25"/>
      <c r="H157" s="1" t="s">
        <v>102</v>
      </c>
    </row>
    <row r="158" spans="1:22" ht="15.9" customHeight="1" x14ac:dyDescent="0.3">
      <c r="A158" s="12"/>
      <c r="B158" s="19" t="s">
        <v>99</v>
      </c>
      <c r="C158" s="9" t="s">
        <v>167</v>
      </c>
      <c r="D158" s="384" t="s">
        <v>103</v>
      </c>
      <c r="E158" s="385"/>
      <c r="F158" s="386"/>
      <c r="G158" s="25"/>
      <c r="I158" s="3"/>
      <c r="J158" s="3"/>
      <c r="K158" s="3"/>
      <c r="L158" s="3"/>
      <c r="M158" s="3"/>
      <c r="N158" s="3"/>
      <c r="O158" s="3"/>
      <c r="P158" s="3"/>
      <c r="Q158" s="3"/>
      <c r="R158" s="3"/>
      <c r="S158" s="3"/>
      <c r="T158" s="3"/>
      <c r="U158" s="3"/>
      <c r="V158" s="3"/>
    </row>
    <row r="159" spans="1:22" ht="15.9" customHeight="1" x14ac:dyDescent="0.3">
      <c r="A159" s="12"/>
      <c r="B159" s="18" t="s">
        <v>77</v>
      </c>
      <c r="C159" s="13" t="s">
        <v>166</v>
      </c>
      <c r="D159" s="387" t="s">
        <v>104</v>
      </c>
      <c r="E159" s="388"/>
      <c r="F159" s="389"/>
      <c r="G159" s="25"/>
      <c r="I159" s="7"/>
      <c r="J159" s="7"/>
      <c r="K159" s="7"/>
      <c r="L159" s="7"/>
      <c r="M159" s="7"/>
      <c r="N159" s="7"/>
      <c r="O159" s="7"/>
      <c r="P159" s="7"/>
      <c r="Q159" s="7"/>
      <c r="R159" s="7"/>
      <c r="S159" s="7"/>
      <c r="T159" s="7"/>
      <c r="U159" s="7"/>
      <c r="V159" s="7"/>
    </row>
    <row r="160" spans="1:22" ht="15.9" customHeight="1" x14ac:dyDescent="0.3">
      <c r="A160" s="12"/>
      <c r="B160" s="18" t="s">
        <v>106</v>
      </c>
      <c r="C160" s="13" t="s">
        <v>165</v>
      </c>
      <c r="D160" s="387" t="s">
        <v>105</v>
      </c>
      <c r="E160" s="388"/>
      <c r="F160" s="389"/>
      <c r="G160" s="25"/>
      <c r="H160" s="1" t="s">
        <v>107</v>
      </c>
      <c r="I160" s="7"/>
      <c r="J160" s="7"/>
      <c r="K160" s="7"/>
      <c r="L160" s="7"/>
      <c r="M160" s="7"/>
      <c r="N160" s="7"/>
      <c r="O160" s="7"/>
      <c r="P160" s="7"/>
      <c r="Q160" s="7"/>
      <c r="R160" s="7"/>
      <c r="S160" s="7"/>
      <c r="T160" s="7"/>
      <c r="U160" s="7"/>
      <c r="V160" s="7"/>
    </row>
    <row r="161" spans="1:22" ht="15.9" customHeight="1" x14ac:dyDescent="0.3">
      <c r="A161" s="12"/>
      <c r="B161" s="19" t="s">
        <v>77</v>
      </c>
      <c r="C161" s="13" t="s">
        <v>108</v>
      </c>
      <c r="D161" s="390" t="s">
        <v>109</v>
      </c>
      <c r="E161" s="391"/>
      <c r="F161" s="392"/>
      <c r="G161" s="25"/>
      <c r="H161" s="1" t="s">
        <v>110</v>
      </c>
      <c r="I161" s="7"/>
      <c r="J161" s="7"/>
      <c r="K161" s="7"/>
      <c r="L161" s="7"/>
      <c r="M161" s="7"/>
      <c r="N161" s="7"/>
      <c r="O161" s="7"/>
      <c r="P161" s="7"/>
      <c r="Q161" s="7"/>
      <c r="R161" s="7"/>
      <c r="S161" s="7"/>
      <c r="T161" s="7"/>
      <c r="U161" s="7"/>
      <c r="V161" s="7"/>
    </row>
    <row r="162" spans="1:22" ht="30" customHeight="1" x14ac:dyDescent="0.3">
      <c r="A162" s="12"/>
      <c r="B162" s="38"/>
      <c r="C162" s="39"/>
      <c r="D162" s="40"/>
      <c r="E162" s="22"/>
      <c r="F162" s="23"/>
      <c r="G162" s="61">
        <f>SUM(G152:G161)</f>
        <v>0</v>
      </c>
      <c r="I162" s="7"/>
      <c r="J162" s="7"/>
      <c r="K162" s="7"/>
      <c r="L162" s="7"/>
      <c r="M162" s="7"/>
      <c r="N162" s="7"/>
      <c r="O162" s="7"/>
      <c r="P162" s="7"/>
      <c r="Q162" s="7"/>
      <c r="R162" s="7"/>
      <c r="S162" s="7"/>
      <c r="T162" s="7"/>
      <c r="U162" s="7"/>
      <c r="V162" s="7"/>
    </row>
    <row r="163" spans="1:22" ht="15.9" customHeight="1" x14ac:dyDescent="0.3">
      <c r="A163" s="7"/>
      <c r="B163" s="76"/>
      <c r="C163" s="77"/>
      <c r="D163" s="78"/>
      <c r="E163" s="79"/>
      <c r="F163" s="80"/>
      <c r="G163" s="81"/>
    </row>
    <row r="164" spans="1:22" s="53" customFormat="1" ht="15.9" customHeight="1" x14ac:dyDescent="0.3">
      <c r="A164" s="52"/>
      <c r="B164" s="82"/>
      <c r="C164" s="83"/>
      <c r="D164" s="84"/>
      <c r="E164" s="85"/>
      <c r="F164" s="83"/>
      <c r="G164" s="86"/>
    </row>
    <row r="165" spans="1:22" ht="15.9" customHeight="1" x14ac:dyDescent="0.3">
      <c r="A165" s="7"/>
      <c r="B165" s="89"/>
      <c r="C165" s="90"/>
      <c r="D165" s="413" t="s">
        <v>119</v>
      </c>
      <c r="E165" s="413"/>
      <c r="F165" s="413"/>
      <c r="G165" s="62">
        <f>G47+G62+G76+G90+G104+G118+G132+G147+G161</f>
        <v>450</v>
      </c>
    </row>
    <row r="166" spans="1:22" ht="15.9" customHeight="1" x14ac:dyDescent="0.3">
      <c r="A166" s="7"/>
      <c r="B166" s="89"/>
      <c r="C166" s="90"/>
      <c r="D166" s="413" t="s">
        <v>120</v>
      </c>
      <c r="E166" s="413"/>
      <c r="F166" s="413"/>
      <c r="G166" s="62" t="str">
        <f>IF(G165&lt;800.01,"YES","NO")</f>
        <v>YES</v>
      </c>
    </row>
    <row r="167" spans="1:22" ht="15.9" customHeight="1" x14ac:dyDescent="0.3">
      <c r="A167" s="7"/>
      <c r="B167" s="89"/>
      <c r="C167" s="90"/>
      <c r="D167" s="91"/>
      <c r="E167" s="92"/>
      <c r="F167" s="93"/>
      <c r="G167" s="62"/>
    </row>
    <row r="168" spans="1:22" ht="15.9" customHeight="1" thickBot="1" x14ac:dyDescent="0.35">
      <c r="B168" s="94"/>
      <c r="C168" s="95"/>
      <c r="D168" s="414" t="s">
        <v>4</v>
      </c>
      <c r="E168" s="415"/>
      <c r="F168" s="415"/>
      <c r="G168" s="63">
        <f>G19+G27+G34+G48+G63+G77+G91+G105+G119+G133+G148+G162+G13</f>
        <v>4000</v>
      </c>
    </row>
    <row r="169" spans="1:22" ht="15.9" customHeight="1" thickTop="1" x14ac:dyDescent="0.3">
      <c r="B169" s="96"/>
      <c r="C169" s="97"/>
      <c r="D169" s="141" t="s">
        <v>121</v>
      </c>
      <c r="E169" s="141"/>
      <c r="F169" s="141"/>
      <c r="G169" s="64">
        <f>F9-G168</f>
        <v>0</v>
      </c>
    </row>
    <row r="171" spans="1:22" ht="15.6" x14ac:dyDescent="0.3">
      <c r="B171" s="416" t="s">
        <v>122</v>
      </c>
      <c r="C171" s="416"/>
      <c r="D171" s="416"/>
      <c r="E171" s="416"/>
      <c r="F171" s="416"/>
      <c r="G171" s="416"/>
    </row>
    <row r="172" spans="1:22" ht="49.95" customHeight="1" x14ac:dyDescent="0.3">
      <c r="B172" s="343"/>
      <c r="C172" s="343"/>
      <c r="D172" s="343"/>
      <c r="E172" s="343"/>
      <c r="F172" s="343"/>
      <c r="G172" s="343"/>
    </row>
    <row r="173" spans="1:22" ht="15.6" x14ac:dyDescent="0.3">
      <c r="B173" s="417" t="s">
        <v>123</v>
      </c>
      <c r="C173" s="417"/>
      <c r="D173" s="417"/>
      <c r="E173" s="417"/>
      <c r="F173" s="417"/>
      <c r="G173" s="417"/>
    </row>
    <row r="174" spans="1:22" ht="49.95" customHeight="1" x14ac:dyDescent="0.3">
      <c r="B174" s="343"/>
      <c r="C174" s="343"/>
      <c r="D174" s="343"/>
      <c r="E174" s="343"/>
      <c r="F174" s="343"/>
      <c r="G174" s="343"/>
    </row>
  </sheetData>
  <sheetProtection formatCells="0" formatRows="0" selectLockedCells="1"/>
  <mergeCells count="105">
    <mergeCell ref="D42:F42"/>
    <mergeCell ref="D97:E97"/>
    <mergeCell ref="D55:E55"/>
    <mergeCell ref="D69:E69"/>
    <mergeCell ref="D70:E70"/>
    <mergeCell ref="D56:E56"/>
    <mergeCell ref="D58:F58"/>
    <mergeCell ref="B174:G174"/>
    <mergeCell ref="E36:G36"/>
    <mergeCell ref="E51:G51"/>
    <mergeCell ref="E65:G65"/>
    <mergeCell ref="E136:G136"/>
    <mergeCell ref="D57:F57"/>
    <mergeCell ref="D71:F71"/>
    <mergeCell ref="D125:E125"/>
    <mergeCell ref="D126:E126"/>
    <mergeCell ref="D89:F89"/>
    <mergeCell ref="D141:E141"/>
    <mergeCell ref="D142:F142"/>
    <mergeCell ref="D111:E111"/>
    <mergeCell ref="D112:E112"/>
    <mergeCell ref="D88:F88"/>
    <mergeCell ref="D90:F90"/>
    <mergeCell ref="E93:G93"/>
    <mergeCell ref="D165:F165"/>
    <mergeCell ref="D166:F166"/>
    <mergeCell ref="D168:F168"/>
    <mergeCell ref="B172:G172"/>
    <mergeCell ref="B171:G171"/>
    <mergeCell ref="B173:G173"/>
    <mergeCell ref="D104:F104"/>
    <mergeCell ref="D43:F43"/>
    <mergeCell ref="D44:F44"/>
    <mergeCell ref="D45:F45"/>
    <mergeCell ref="D46:F46"/>
    <mergeCell ref="D47:F47"/>
    <mergeCell ref="D98:E98"/>
    <mergeCell ref="D99:F99"/>
    <mergeCell ref="D100:F100"/>
    <mergeCell ref="D101:F101"/>
    <mergeCell ref="D102:F102"/>
    <mergeCell ref="D103:F103"/>
    <mergeCell ref="D113:F113"/>
    <mergeCell ref="D114:F114"/>
    <mergeCell ref="D115:F115"/>
    <mergeCell ref="D116:F116"/>
    <mergeCell ref="D117:F117"/>
    <mergeCell ref="D40:E40"/>
    <mergeCell ref="D16:E16"/>
    <mergeCell ref="B1:G5"/>
    <mergeCell ref="D15:E15"/>
    <mergeCell ref="B6:G6"/>
    <mergeCell ref="D29:F29"/>
    <mergeCell ref="D17:E17"/>
    <mergeCell ref="D22:F22"/>
    <mergeCell ref="D24:F24"/>
    <mergeCell ref="D31:F31"/>
    <mergeCell ref="D23:F23"/>
    <mergeCell ref="D25:F25"/>
    <mergeCell ref="D26:F26"/>
    <mergeCell ref="D21:F21"/>
    <mergeCell ref="D18:E18"/>
    <mergeCell ref="D30:F30"/>
    <mergeCell ref="D33:F33"/>
    <mergeCell ref="B10:G10"/>
    <mergeCell ref="D41:E41"/>
    <mergeCell ref="D118:F118"/>
    <mergeCell ref="E121:G121"/>
    <mergeCell ref="D127:F127"/>
    <mergeCell ref="D128:F128"/>
    <mergeCell ref="D129:F129"/>
    <mergeCell ref="D130:F130"/>
    <mergeCell ref="D131:F131"/>
    <mergeCell ref="D132:F132"/>
    <mergeCell ref="D59:F59"/>
    <mergeCell ref="D60:F60"/>
    <mergeCell ref="D61:F61"/>
    <mergeCell ref="D62:F62"/>
    <mergeCell ref="D72:F72"/>
    <mergeCell ref="D73:F73"/>
    <mergeCell ref="D74:F74"/>
    <mergeCell ref="D75:F75"/>
    <mergeCell ref="D76:F76"/>
    <mergeCell ref="E79:G79"/>
    <mergeCell ref="D83:E83"/>
    <mergeCell ref="D84:E84"/>
    <mergeCell ref="D85:F85"/>
    <mergeCell ref="D86:F86"/>
    <mergeCell ref="D87:F87"/>
    <mergeCell ref="E107:G107"/>
    <mergeCell ref="D155:E155"/>
    <mergeCell ref="D156:F156"/>
    <mergeCell ref="D157:F157"/>
    <mergeCell ref="D158:F158"/>
    <mergeCell ref="D159:F159"/>
    <mergeCell ref="D161:F161"/>
    <mergeCell ref="D143:F143"/>
    <mergeCell ref="D144:F144"/>
    <mergeCell ref="D145:F145"/>
    <mergeCell ref="D146:F146"/>
    <mergeCell ref="D147:F147"/>
    <mergeCell ref="E150:G150"/>
    <mergeCell ref="D154:E154"/>
    <mergeCell ref="D160:F160"/>
    <mergeCell ref="D140:E140"/>
  </mergeCells>
  <conditionalFormatting sqref="F9">
    <cfRule type="dataBar" priority="193">
      <dataBar>
        <cfvo type="num" val="0"/>
        <cfvo type="num" val="#REF!"/>
        <color rgb="FFFFB628"/>
      </dataBar>
      <extLst>
        <ext xmlns:x14="http://schemas.microsoft.com/office/spreadsheetml/2009/9/main" uri="{B025F937-C7B1-47D3-B67F-A62EFF666E3E}">
          <x14:id>{7F25A07C-95DE-4CA3-A77D-8E3AF96E3618}</x14:id>
        </ext>
      </extLst>
    </cfRule>
  </conditionalFormatting>
  <conditionalFormatting sqref="G9 G41 G37 G48:G49">
    <cfRule type="dataBar" priority="217">
      <dataBar>
        <cfvo type="num" val="0"/>
        <cfvo type="num" val="#REF!"/>
        <color rgb="FFFFB628"/>
      </dataBar>
      <extLst>
        <ext xmlns:x14="http://schemas.microsoft.com/office/spreadsheetml/2009/9/main" uri="{B025F937-C7B1-47D3-B67F-A62EFF666E3E}">
          <x14:id>{0528A0F5-3630-4A3C-A9E9-4D77DAADC39B}</x14:id>
        </ext>
      </extLst>
    </cfRule>
  </conditionalFormatting>
  <conditionalFormatting sqref="G38">
    <cfRule type="dataBar" priority="82">
      <dataBar>
        <cfvo type="num" val="0"/>
        <cfvo type="num" val="#REF!"/>
        <color rgb="FFFFB628"/>
      </dataBar>
      <extLst>
        <ext xmlns:x14="http://schemas.microsoft.com/office/spreadsheetml/2009/9/main" uri="{B025F937-C7B1-47D3-B67F-A62EFF666E3E}">
          <x14:id>{A7B75A33-5480-46D7-9673-4497C7C2E855}</x14:id>
        </ext>
      </extLst>
    </cfRule>
  </conditionalFormatting>
  <conditionalFormatting sqref="G39:G40">
    <cfRule type="dataBar" priority="192">
      <dataBar>
        <cfvo type="num" val="0"/>
        <cfvo type="num" val="#REF!"/>
        <color rgb="FFFFB628"/>
      </dataBar>
      <extLst>
        <ext xmlns:x14="http://schemas.microsoft.com/office/spreadsheetml/2009/9/main" uri="{B025F937-C7B1-47D3-B67F-A62EFF666E3E}">
          <x14:id>{B907306C-7A31-4961-B4A4-1B6B71318DB7}</x14:id>
        </ext>
      </extLst>
    </cfRule>
  </conditionalFormatting>
  <conditionalFormatting sqref="G42:G47">
    <cfRule type="dataBar" priority="211">
      <dataBar>
        <cfvo type="num" val="0"/>
        <cfvo type="num" val="#REF!"/>
        <color rgb="FFFFB628"/>
      </dataBar>
      <extLst>
        <ext xmlns:x14="http://schemas.microsoft.com/office/spreadsheetml/2009/9/main" uri="{B025F937-C7B1-47D3-B67F-A62EFF666E3E}">
          <x14:id>{DCC5630D-0C34-4BBA-92D7-C09740C454B9}</x14:id>
        </ext>
      </extLst>
    </cfRule>
  </conditionalFormatting>
  <conditionalFormatting sqref="G52 G63">
    <cfRule type="dataBar" priority="40">
      <dataBar>
        <cfvo type="num" val="0"/>
        <cfvo type="num" val="#REF!"/>
        <color rgb="FFFFB628"/>
      </dataBar>
      <extLst>
        <ext xmlns:x14="http://schemas.microsoft.com/office/spreadsheetml/2009/9/main" uri="{B025F937-C7B1-47D3-B67F-A62EFF666E3E}">
          <x14:id>{2FACED81-B4F8-4A67-9805-681858EA1FC6}</x14:id>
        </ext>
      </extLst>
    </cfRule>
  </conditionalFormatting>
  <conditionalFormatting sqref="G53">
    <cfRule type="dataBar" priority="1">
      <dataBar>
        <cfvo type="num" val="0"/>
        <cfvo type="num" val="#REF!"/>
        <color rgb="FFFFB628"/>
      </dataBar>
      <extLst>
        <ext xmlns:x14="http://schemas.microsoft.com/office/spreadsheetml/2009/9/main" uri="{B025F937-C7B1-47D3-B67F-A62EFF666E3E}">
          <x14:id>{034BE3A4-E933-4347-A72D-0E9D1F0CE19A}</x14:id>
        </ext>
      </extLst>
    </cfRule>
  </conditionalFormatting>
  <conditionalFormatting sqref="G54:G55">
    <cfRule type="dataBar" priority="2">
      <dataBar>
        <cfvo type="num" val="0"/>
        <cfvo type="num" val="#REF!"/>
        <color rgb="FFFFB628"/>
      </dataBar>
      <extLst>
        <ext xmlns:x14="http://schemas.microsoft.com/office/spreadsheetml/2009/9/main" uri="{B025F937-C7B1-47D3-B67F-A62EFF666E3E}">
          <x14:id>{3A60BD8F-BA1B-4A2E-8E51-E6005A6F34F4}</x14:id>
        </ext>
      </extLst>
    </cfRule>
  </conditionalFormatting>
  <conditionalFormatting sqref="G56">
    <cfRule type="dataBar" priority="4">
      <dataBar>
        <cfvo type="num" val="0"/>
        <cfvo type="num" val="#REF!"/>
        <color rgb="FFFFB628"/>
      </dataBar>
      <extLst>
        <ext xmlns:x14="http://schemas.microsoft.com/office/spreadsheetml/2009/9/main" uri="{B025F937-C7B1-47D3-B67F-A62EFF666E3E}">
          <x14:id>{E58C7CA4-8F2F-4738-9108-94F60CAE05A9}</x14:id>
        </ext>
      </extLst>
    </cfRule>
  </conditionalFormatting>
  <conditionalFormatting sqref="G57:G62">
    <cfRule type="dataBar" priority="3">
      <dataBar>
        <cfvo type="num" val="0"/>
        <cfvo type="num" val="#REF!"/>
        <color rgb="FFFFB628"/>
      </dataBar>
      <extLst>
        <ext xmlns:x14="http://schemas.microsoft.com/office/spreadsheetml/2009/9/main" uri="{B025F937-C7B1-47D3-B67F-A62EFF666E3E}">
          <x14:id>{47835596-72F1-4E49-84B1-6A929F3984CA}</x14:id>
        </ext>
      </extLst>
    </cfRule>
  </conditionalFormatting>
  <conditionalFormatting sqref="G66 G70 G77">
    <cfRule type="dataBar" priority="36">
      <dataBar>
        <cfvo type="num" val="0"/>
        <cfvo type="num" val="#REF!"/>
        <color rgb="FFFFB628"/>
      </dataBar>
      <extLst>
        <ext xmlns:x14="http://schemas.microsoft.com/office/spreadsheetml/2009/9/main" uri="{B025F937-C7B1-47D3-B67F-A62EFF666E3E}">
          <x14:id>{50A131B2-8B60-487B-928C-5F94F6404C88}</x14:id>
        </ext>
      </extLst>
    </cfRule>
  </conditionalFormatting>
  <conditionalFormatting sqref="G67">
    <cfRule type="dataBar" priority="33">
      <dataBar>
        <cfvo type="num" val="0"/>
        <cfvo type="num" val="#REF!"/>
        <color rgb="FFFFB628"/>
      </dataBar>
      <extLst>
        <ext xmlns:x14="http://schemas.microsoft.com/office/spreadsheetml/2009/9/main" uri="{B025F937-C7B1-47D3-B67F-A62EFF666E3E}">
          <x14:id>{1F505612-A3A3-46B5-A187-4E6E4AB7D365}</x14:id>
        </ext>
      </extLst>
    </cfRule>
  </conditionalFormatting>
  <conditionalFormatting sqref="G68:G69">
    <cfRule type="dataBar" priority="34">
      <dataBar>
        <cfvo type="num" val="0"/>
        <cfvo type="num" val="#REF!"/>
        <color rgb="FFFFB628"/>
      </dataBar>
      <extLst>
        <ext xmlns:x14="http://schemas.microsoft.com/office/spreadsheetml/2009/9/main" uri="{B025F937-C7B1-47D3-B67F-A62EFF666E3E}">
          <x14:id>{E39402A6-F9F9-4D4A-B1E6-A7E653C02231}</x14:id>
        </ext>
      </extLst>
    </cfRule>
  </conditionalFormatting>
  <conditionalFormatting sqref="G71:G76">
    <cfRule type="dataBar" priority="35">
      <dataBar>
        <cfvo type="num" val="0"/>
        <cfvo type="num" val="#REF!"/>
        <color rgb="FFFFB628"/>
      </dataBar>
      <extLst>
        <ext xmlns:x14="http://schemas.microsoft.com/office/spreadsheetml/2009/9/main" uri="{B025F937-C7B1-47D3-B67F-A62EFF666E3E}">
          <x14:id>{A8896A81-E0D4-455A-AAA9-D09424E2331F}</x14:id>
        </ext>
      </extLst>
    </cfRule>
  </conditionalFormatting>
  <conditionalFormatting sqref="G80 G84 G91">
    <cfRule type="dataBar" priority="32">
      <dataBar>
        <cfvo type="num" val="0"/>
        <cfvo type="num" val="#REF!"/>
        <color rgb="FFFFB628"/>
      </dataBar>
      <extLst>
        <ext xmlns:x14="http://schemas.microsoft.com/office/spreadsheetml/2009/9/main" uri="{B025F937-C7B1-47D3-B67F-A62EFF666E3E}">
          <x14:id>{CEDEE307-7CC3-4457-882D-37221F1A86D9}</x14:id>
        </ext>
      </extLst>
    </cfRule>
  </conditionalFormatting>
  <conditionalFormatting sqref="G81">
    <cfRule type="dataBar" priority="29">
      <dataBar>
        <cfvo type="num" val="0"/>
        <cfvo type="num" val="#REF!"/>
        <color rgb="FFFFB628"/>
      </dataBar>
      <extLst>
        <ext xmlns:x14="http://schemas.microsoft.com/office/spreadsheetml/2009/9/main" uri="{B025F937-C7B1-47D3-B67F-A62EFF666E3E}">
          <x14:id>{AAEBBC8D-D60F-45FA-A2CD-8B4749E5FD4F}</x14:id>
        </ext>
      </extLst>
    </cfRule>
  </conditionalFormatting>
  <conditionalFormatting sqref="G82:G83">
    <cfRule type="dataBar" priority="30">
      <dataBar>
        <cfvo type="num" val="0"/>
        <cfvo type="num" val="#REF!"/>
        <color rgb="FFFFB628"/>
      </dataBar>
      <extLst>
        <ext xmlns:x14="http://schemas.microsoft.com/office/spreadsheetml/2009/9/main" uri="{B025F937-C7B1-47D3-B67F-A62EFF666E3E}">
          <x14:id>{69EBEAEC-4E8C-42CF-8584-9CCA6FB737B1}</x14:id>
        </ext>
      </extLst>
    </cfRule>
  </conditionalFormatting>
  <conditionalFormatting sqref="G85:G90">
    <cfRule type="dataBar" priority="31">
      <dataBar>
        <cfvo type="num" val="0"/>
        <cfvo type="num" val="#REF!"/>
        <color rgb="FFFFB628"/>
      </dataBar>
      <extLst>
        <ext xmlns:x14="http://schemas.microsoft.com/office/spreadsheetml/2009/9/main" uri="{B025F937-C7B1-47D3-B67F-A62EFF666E3E}">
          <x14:id>{23502892-3A00-4FD2-AAEB-2A2F9B6D4352}</x14:id>
        </ext>
      </extLst>
    </cfRule>
  </conditionalFormatting>
  <conditionalFormatting sqref="G94 G98 G105">
    <cfRule type="dataBar" priority="28">
      <dataBar>
        <cfvo type="num" val="0"/>
        <cfvo type="num" val="#REF!"/>
        <color rgb="FFFFB628"/>
      </dataBar>
      <extLst>
        <ext xmlns:x14="http://schemas.microsoft.com/office/spreadsheetml/2009/9/main" uri="{B025F937-C7B1-47D3-B67F-A62EFF666E3E}">
          <x14:id>{2CA969C1-F818-43A3-AE86-40F757A55BB5}</x14:id>
        </ext>
      </extLst>
    </cfRule>
  </conditionalFormatting>
  <conditionalFormatting sqref="G95">
    <cfRule type="dataBar" priority="25">
      <dataBar>
        <cfvo type="num" val="0"/>
        <cfvo type="num" val="#REF!"/>
        <color rgb="FFFFB628"/>
      </dataBar>
      <extLst>
        <ext xmlns:x14="http://schemas.microsoft.com/office/spreadsheetml/2009/9/main" uri="{B025F937-C7B1-47D3-B67F-A62EFF666E3E}">
          <x14:id>{BA44D199-23B7-4EC3-9069-121209C603A9}</x14:id>
        </ext>
      </extLst>
    </cfRule>
  </conditionalFormatting>
  <conditionalFormatting sqref="G96:G97">
    <cfRule type="dataBar" priority="26">
      <dataBar>
        <cfvo type="num" val="0"/>
        <cfvo type="num" val="#REF!"/>
        <color rgb="FFFFB628"/>
      </dataBar>
      <extLst>
        <ext xmlns:x14="http://schemas.microsoft.com/office/spreadsheetml/2009/9/main" uri="{B025F937-C7B1-47D3-B67F-A62EFF666E3E}">
          <x14:id>{5B8A5B34-1493-4501-807E-88954A556C5F}</x14:id>
        </ext>
      </extLst>
    </cfRule>
  </conditionalFormatting>
  <conditionalFormatting sqref="G99:G104">
    <cfRule type="dataBar" priority="27">
      <dataBar>
        <cfvo type="num" val="0"/>
        <cfvo type="num" val="#REF!"/>
        <color rgb="FFFFB628"/>
      </dataBar>
      <extLst>
        <ext xmlns:x14="http://schemas.microsoft.com/office/spreadsheetml/2009/9/main" uri="{B025F937-C7B1-47D3-B67F-A62EFF666E3E}">
          <x14:id>{F258E3AD-4B0E-420F-9102-36311D487BB4}</x14:id>
        </ext>
      </extLst>
    </cfRule>
  </conditionalFormatting>
  <conditionalFormatting sqref="G108 G112 G119">
    <cfRule type="dataBar" priority="24">
      <dataBar>
        <cfvo type="num" val="0"/>
        <cfvo type="num" val="#REF!"/>
        <color rgb="FFFFB628"/>
      </dataBar>
      <extLst>
        <ext xmlns:x14="http://schemas.microsoft.com/office/spreadsheetml/2009/9/main" uri="{B025F937-C7B1-47D3-B67F-A62EFF666E3E}">
          <x14:id>{51B494F7-847D-4A87-9C84-C2A5DFD3965C}</x14:id>
        </ext>
      </extLst>
    </cfRule>
  </conditionalFormatting>
  <conditionalFormatting sqref="G109">
    <cfRule type="dataBar" priority="21">
      <dataBar>
        <cfvo type="num" val="0"/>
        <cfvo type="num" val="#REF!"/>
        <color rgb="FFFFB628"/>
      </dataBar>
      <extLst>
        <ext xmlns:x14="http://schemas.microsoft.com/office/spreadsheetml/2009/9/main" uri="{B025F937-C7B1-47D3-B67F-A62EFF666E3E}">
          <x14:id>{80CFE687-10A9-471D-AE53-BB75EE141666}</x14:id>
        </ext>
      </extLst>
    </cfRule>
  </conditionalFormatting>
  <conditionalFormatting sqref="G110:G111">
    <cfRule type="dataBar" priority="22">
      <dataBar>
        <cfvo type="num" val="0"/>
        <cfvo type="num" val="#REF!"/>
        <color rgb="FFFFB628"/>
      </dataBar>
      <extLst>
        <ext xmlns:x14="http://schemas.microsoft.com/office/spreadsheetml/2009/9/main" uri="{B025F937-C7B1-47D3-B67F-A62EFF666E3E}">
          <x14:id>{EA949695-2111-49F7-999C-3DFE1AFF1E99}</x14:id>
        </ext>
      </extLst>
    </cfRule>
  </conditionalFormatting>
  <conditionalFormatting sqref="G113:G118">
    <cfRule type="dataBar" priority="23">
      <dataBar>
        <cfvo type="num" val="0"/>
        <cfvo type="num" val="#REF!"/>
        <color rgb="FFFFB628"/>
      </dataBar>
      <extLst>
        <ext xmlns:x14="http://schemas.microsoft.com/office/spreadsheetml/2009/9/main" uri="{B025F937-C7B1-47D3-B67F-A62EFF666E3E}">
          <x14:id>{4A69AE81-C6DE-4ABB-8C35-F9145CC26BB0}</x14:id>
        </ext>
      </extLst>
    </cfRule>
  </conditionalFormatting>
  <conditionalFormatting sqref="G122 G126 G133">
    <cfRule type="dataBar" priority="20">
      <dataBar>
        <cfvo type="num" val="0"/>
        <cfvo type="num" val="#REF!"/>
        <color rgb="FFFFB628"/>
      </dataBar>
      <extLst>
        <ext xmlns:x14="http://schemas.microsoft.com/office/spreadsheetml/2009/9/main" uri="{B025F937-C7B1-47D3-B67F-A62EFF666E3E}">
          <x14:id>{B729378F-B9D1-4999-9822-D269AE237741}</x14:id>
        </ext>
      </extLst>
    </cfRule>
  </conditionalFormatting>
  <conditionalFormatting sqref="G123">
    <cfRule type="dataBar" priority="17">
      <dataBar>
        <cfvo type="num" val="0"/>
        <cfvo type="num" val="#REF!"/>
        <color rgb="FFFFB628"/>
      </dataBar>
      <extLst>
        <ext xmlns:x14="http://schemas.microsoft.com/office/spreadsheetml/2009/9/main" uri="{B025F937-C7B1-47D3-B67F-A62EFF666E3E}">
          <x14:id>{B19FC0C8-AD53-470B-8875-D6CC98884B84}</x14:id>
        </ext>
      </extLst>
    </cfRule>
  </conditionalFormatting>
  <conditionalFormatting sqref="G124:G125">
    <cfRule type="dataBar" priority="18">
      <dataBar>
        <cfvo type="num" val="0"/>
        <cfvo type="num" val="#REF!"/>
        <color rgb="FFFFB628"/>
      </dataBar>
      <extLst>
        <ext xmlns:x14="http://schemas.microsoft.com/office/spreadsheetml/2009/9/main" uri="{B025F937-C7B1-47D3-B67F-A62EFF666E3E}">
          <x14:id>{9BA31613-5F69-402D-8951-2BDCC6618B1D}</x14:id>
        </ext>
      </extLst>
    </cfRule>
  </conditionalFormatting>
  <conditionalFormatting sqref="G127:G132">
    <cfRule type="dataBar" priority="19">
      <dataBar>
        <cfvo type="num" val="0"/>
        <cfvo type="num" val="#REF!"/>
        <color rgb="FFFFB628"/>
      </dataBar>
      <extLst>
        <ext xmlns:x14="http://schemas.microsoft.com/office/spreadsheetml/2009/9/main" uri="{B025F937-C7B1-47D3-B67F-A62EFF666E3E}">
          <x14:id>{88D04B1A-0610-4522-9070-020ECB1F6B3E}</x14:id>
        </ext>
      </extLst>
    </cfRule>
  </conditionalFormatting>
  <conditionalFormatting sqref="G134">
    <cfRule type="dataBar" priority="207">
      <dataBar>
        <cfvo type="num" val="0"/>
        <cfvo type="num" val="#REF!"/>
        <color rgb="FFFFB628"/>
      </dataBar>
      <extLst>
        <ext xmlns:x14="http://schemas.microsoft.com/office/spreadsheetml/2009/9/main" uri="{B025F937-C7B1-47D3-B67F-A62EFF666E3E}">
          <x14:id>{7F14876D-97D5-4239-A6E5-057ADF4E30D7}</x14:id>
        </ext>
      </extLst>
    </cfRule>
  </conditionalFormatting>
  <conditionalFormatting sqref="G137 G141 G148">
    <cfRule type="dataBar" priority="16">
      <dataBar>
        <cfvo type="num" val="0"/>
        <cfvo type="num" val="#REF!"/>
        <color rgb="FFFFB628"/>
      </dataBar>
      <extLst>
        <ext xmlns:x14="http://schemas.microsoft.com/office/spreadsheetml/2009/9/main" uri="{B025F937-C7B1-47D3-B67F-A62EFF666E3E}">
          <x14:id>{8688B66E-3334-46BA-BAE4-E86674F759E2}</x14:id>
        </ext>
      </extLst>
    </cfRule>
  </conditionalFormatting>
  <conditionalFormatting sqref="G138">
    <cfRule type="dataBar" priority="13">
      <dataBar>
        <cfvo type="num" val="0"/>
        <cfvo type="num" val="#REF!"/>
        <color rgb="FFFFB628"/>
      </dataBar>
      <extLst>
        <ext xmlns:x14="http://schemas.microsoft.com/office/spreadsheetml/2009/9/main" uri="{B025F937-C7B1-47D3-B67F-A62EFF666E3E}">
          <x14:id>{D66DE848-0689-4BFA-845A-EBDE0B31348D}</x14:id>
        </ext>
      </extLst>
    </cfRule>
  </conditionalFormatting>
  <conditionalFormatting sqref="G139:G140">
    <cfRule type="dataBar" priority="14">
      <dataBar>
        <cfvo type="num" val="0"/>
        <cfvo type="num" val="#REF!"/>
        <color rgb="FFFFB628"/>
      </dataBar>
      <extLst>
        <ext xmlns:x14="http://schemas.microsoft.com/office/spreadsheetml/2009/9/main" uri="{B025F937-C7B1-47D3-B67F-A62EFF666E3E}">
          <x14:id>{30288ED3-F148-47DC-89D3-0D52C6C8A062}</x14:id>
        </ext>
      </extLst>
    </cfRule>
  </conditionalFormatting>
  <conditionalFormatting sqref="G142:G147">
    <cfRule type="dataBar" priority="15">
      <dataBar>
        <cfvo type="num" val="0"/>
        <cfvo type="num" val="#REF!"/>
        <color rgb="FFFFB628"/>
      </dataBar>
      <extLst>
        <ext xmlns:x14="http://schemas.microsoft.com/office/spreadsheetml/2009/9/main" uri="{B025F937-C7B1-47D3-B67F-A62EFF666E3E}">
          <x14:id>{E6246C54-9426-4329-8FB5-449679A51371}</x14:id>
        </ext>
      </extLst>
    </cfRule>
  </conditionalFormatting>
  <conditionalFormatting sqref="G151 G155 G162">
    <cfRule type="dataBar" priority="12">
      <dataBar>
        <cfvo type="num" val="0"/>
        <cfvo type="num" val="#REF!"/>
        <color rgb="FFFFB628"/>
      </dataBar>
      <extLst>
        <ext xmlns:x14="http://schemas.microsoft.com/office/spreadsheetml/2009/9/main" uri="{B025F937-C7B1-47D3-B67F-A62EFF666E3E}">
          <x14:id>{5FD7FCF6-DBFA-41F1-835A-D24762DA5949}</x14:id>
        </ext>
      </extLst>
    </cfRule>
  </conditionalFormatting>
  <conditionalFormatting sqref="G152">
    <cfRule type="dataBar" priority="9">
      <dataBar>
        <cfvo type="num" val="0"/>
        <cfvo type="num" val="#REF!"/>
        <color rgb="FFFFB628"/>
      </dataBar>
      <extLst>
        <ext xmlns:x14="http://schemas.microsoft.com/office/spreadsheetml/2009/9/main" uri="{B025F937-C7B1-47D3-B67F-A62EFF666E3E}">
          <x14:id>{3C1F1B87-BBD5-4ABD-8A92-F67F64704BFE}</x14:id>
        </ext>
      </extLst>
    </cfRule>
  </conditionalFormatting>
  <conditionalFormatting sqref="G153:G154">
    <cfRule type="dataBar" priority="10">
      <dataBar>
        <cfvo type="num" val="0"/>
        <cfvo type="num" val="#REF!"/>
        <color rgb="FFFFB628"/>
      </dataBar>
      <extLst>
        <ext xmlns:x14="http://schemas.microsoft.com/office/spreadsheetml/2009/9/main" uri="{B025F937-C7B1-47D3-B67F-A62EFF666E3E}">
          <x14:id>{9AE864A0-37CF-4D33-92B1-D5AACF5ECC4C}</x14:id>
        </ext>
      </extLst>
    </cfRule>
  </conditionalFormatting>
  <conditionalFormatting sqref="G156:G161">
    <cfRule type="dataBar" priority="11">
      <dataBar>
        <cfvo type="num" val="0"/>
        <cfvo type="num" val="#REF!"/>
        <color rgb="FFFFB628"/>
      </dataBar>
      <extLst>
        <ext xmlns:x14="http://schemas.microsoft.com/office/spreadsheetml/2009/9/main" uri="{B025F937-C7B1-47D3-B67F-A62EFF666E3E}">
          <x14:id>{D558B32F-AD49-4FE6-8A69-3B5714FF18CA}</x14:id>
        </ext>
      </extLst>
    </cfRule>
  </conditionalFormatting>
  <conditionalFormatting sqref="G163:G167">
    <cfRule type="dataBar" priority="213">
      <dataBar>
        <cfvo type="num" val="0"/>
        <cfvo type="num" val="#REF!"/>
        <color rgb="FFFFB628"/>
      </dataBar>
      <extLst>
        <ext xmlns:x14="http://schemas.microsoft.com/office/spreadsheetml/2009/9/main" uri="{B025F937-C7B1-47D3-B67F-A62EFF666E3E}">
          <x14:id>{B12FE3FB-CF55-4DBC-9B91-3B5683EFB924}</x14:id>
        </ext>
      </extLst>
    </cfRule>
  </conditionalFormatting>
  <conditionalFormatting sqref="G166">
    <cfRule type="cellIs" dxfId="0" priority="93" operator="equal">
      <formula>"NO"</formula>
    </cfRule>
  </conditionalFormatting>
  <pageMargins left="1" right="1" top="0.75" bottom="0.5" header="0.5" footer="0.05"/>
  <pageSetup scale="63" fitToHeight="6" orientation="portrait" r:id="rId1"/>
  <headerFooter>
    <oddFooter>&amp;L&amp;10&amp;F&amp;C&amp;10&amp;P&amp;R&amp;10&amp;D</oddFooter>
  </headerFooter>
  <rowBreaks count="1" manualBreakCount="1">
    <brk id="49" min="1" max="6" man="1"/>
  </rowBreaks>
  <extLst>
    <ext xmlns:x14="http://schemas.microsoft.com/office/spreadsheetml/2009/9/main" uri="{78C0D931-6437-407d-A8EE-F0AAD7539E65}">
      <x14:conditionalFormattings>
        <x14:conditionalFormatting xmlns:xm="http://schemas.microsoft.com/office/excel/2006/main">
          <x14:cfRule type="dataBar" id="{7F25A07C-95DE-4CA3-A77D-8E3AF96E3618}">
            <x14:dataBar gradient="0" negativeBarColorSameAsPositive="1" axisPosition="none">
              <x14:cfvo type="num">
                <xm:f>0</xm:f>
              </x14:cfvo>
              <x14:cfvo type="num">
                <xm:f>#REF!</xm:f>
              </x14:cfvo>
            </x14:dataBar>
          </x14:cfRule>
          <xm:sqref>F9</xm:sqref>
        </x14:conditionalFormatting>
        <x14:conditionalFormatting xmlns:xm="http://schemas.microsoft.com/office/excel/2006/main">
          <x14:cfRule type="dataBar" id="{0528A0F5-3630-4A3C-A9E9-4D77DAADC39B}">
            <x14:dataBar gradient="0" negativeBarColorSameAsPositive="1" axisPosition="none">
              <x14:cfvo type="num">
                <xm:f>0</xm:f>
              </x14:cfvo>
              <x14:cfvo type="num">
                <xm:f>#REF!</xm:f>
              </x14:cfvo>
            </x14:dataBar>
          </x14:cfRule>
          <xm:sqref>G9 G41 G37 G48:G49</xm:sqref>
        </x14:conditionalFormatting>
        <x14:conditionalFormatting xmlns:xm="http://schemas.microsoft.com/office/excel/2006/main">
          <x14:cfRule type="dataBar" id="{A7B75A33-5480-46D7-9673-4497C7C2E855}">
            <x14:dataBar gradient="0" negativeBarColorSameAsPositive="1" axisPosition="none">
              <x14:cfvo type="num">
                <xm:f>0</xm:f>
              </x14:cfvo>
              <x14:cfvo type="num">
                <xm:f>#REF!</xm:f>
              </x14:cfvo>
            </x14:dataBar>
          </x14:cfRule>
          <xm:sqref>G38</xm:sqref>
        </x14:conditionalFormatting>
        <x14:conditionalFormatting xmlns:xm="http://schemas.microsoft.com/office/excel/2006/main">
          <x14:cfRule type="dataBar" id="{B907306C-7A31-4961-B4A4-1B6B71318DB7}">
            <x14:dataBar gradient="0" negativeBarColorSameAsPositive="1" axisPosition="none">
              <x14:cfvo type="num">
                <xm:f>0</xm:f>
              </x14:cfvo>
              <x14:cfvo type="num">
                <xm:f>#REF!</xm:f>
              </x14:cfvo>
            </x14:dataBar>
          </x14:cfRule>
          <xm:sqref>G39:G40</xm:sqref>
        </x14:conditionalFormatting>
        <x14:conditionalFormatting xmlns:xm="http://schemas.microsoft.com/office/excel/2006/main">
          <x14:cfRule type="dataBar" id="{DCC5630D-0C34-4BBA-92D7-C09740C454B9}">
            <x14:dataBar gradient="0" negativeBarColorSameAsPositive="1" axisPosition="none">
              <x14:cfvo type="num">
                <xm:f>0</xm:f>
              </x14:cfvo>
              <x14:cfvo type="num">
                <xm:f>#REF!</xm:f>
              </x14:cfvo>
            </x14:dataBar>
          </x14:cfRule>
          <xm:sqref>G42:G47</xm:sqref>
        </x14:conditionalFormatting>
        <x14:conditionalFormatting xmlns:xm="http://schemas.microsoft.com/office/excel/2006/main">
          <x14:cfRule type="dataBar" id="{2FACED81-B4F8-4A67-9805-681858EA1FC6}">
            <x14:dataBar gradient="0" negativeBarColorSameAsPositive="1" axisPosition="none">
              <x14:cfvo type="num">
                <xm:f>0</xm:f>
              </x14:cfvo>
              <x14:cfvo type="num">
                <xm:f>#REF!</xm:f>
              </x14:cfvo>
            </x14:dataBar>
          </x14:cfRule>
          <xm:sqref>G52 G63</xm:sqref>
        </x14:conditionalFormatting>
        <x14:conditionalFormatting xmlns:xm="http://schemas.microsoft.com/office/excel/2006/main">
          <x14:cfRule type="dataBar" id="{034BE3A4-E933-4347-A72D-0E9D1F0CE19A}">
            <x14:dataBar gradient="0" negativeBarColorSameAsPositive="1" axisPosition="none">
              <x14:cfvo type="num">
                <xm:f>0</xm:f>
              </x14:cfvo>
              <x14:cfvo type="num">
                <xm:f>#REF!</xm:f>
              </x14:cfvo>
            </x14:dataBar>
          </x14:cfRule>
          <xm:sqref>G53</xm:sqref>
        </x14:conditionalFormatting>
        <x14:conditionalFormatting xmlns:xm="http://schemas.microsoft.com/office/excel/2006/main">
          <x14:cfRule type="dataBar" id="{3A60BD8F-BA1B-4A2E-8E51-E6005A6F34F4}">
            <x14:dataBar gradient="0" negativeBarColorSameAsPositive="1" axisPosition="none">
              <x14:cfvo type="num">
                <xm:f>0</xm:f>
              </x14:cfvo>
              <x14:cfvo type="num">
                <xm:f>#REF!</xm:f>
              </x14:cfvo>
            </x14:dataBar>
          </x14:cfRule>
          <xm:sqref>G54:G55</xm:sqref>
        </x14:conditionalFormatting>
        <x14:conditionalFormatting xmlns:xm="http://schemas.microsoft.com/office/excel/2006/main">
          <x14:cfRule type="dataBar" id="{E58C7CA4-8F2F-4738-9108-94F60CAE05A9}">
            <x14:dataBar gradient="0" negativeBarColorSameAsPositive="1" axisPosition="none">
              <x14:cfvo type="num">
                <xm:f>0</xm:f>
              </x14:cfvo>
              <x14:cfvo type="num">
                <xm:f>#REF!</xm:f>
              </x14:cfvo>
            </x14:dataBar>
          </x14:cfRule>
          <xm:sqref>G56</xm:sqref>
        </x14:conditionalFormatting>
        <x14:conditionalFormatting xmlns:xm="http://schemas.microsoft.com/office/excel/2006/main">
          <x14:cfRule type="dataBar" id="{47835596-72F1-4E49-84B1-6A929F3984CA}">
            <x14:dataBar gradient="0" negativeBarColorSameAsPositive="1" axisPosition="none">
              <x14:cfvo type="num">
                <xm:f>0</xm:f>
              </x14:cfvo>
              <x14:cfvo type="num">
                <xm:f>#REF!</xm:f>
              </x14:cfvo>
            </x14:dataBar>
          </x14:cfRule>
          <xm:sqref>G57:G62</xm:sqref>
        </x14:conditionalFormatting>
        <x14:conditionalFormatting xmlns:xm="http://schemas.microsoft.com/office/excel/2006/main">
          <x14:cfRule type="dataBar" id="{50A131B2-8B60-487B-928C-5F94F6404C88}">
            <x14:dataBar gradient="0" negativeBarColorSameAsPositive="1" axisPosition="none">
              <x14:cfvo type="num">
                <xm:f>0</xm:f>
              </x14:cfvo>
              <x14:cfvo type="num">
                <xm:f>#REF!</xm:f>
              </x14:cfvo>
            </x14:dataBar>
          </x14:cfRule>
          <xm:sqref>G66 G70 G77</xm:sqref>
        </x14:conditionalFormatting>
        <x14:conditionalFormatting xmlns:xm="http://schemas.microsoft.com/office/excel/2006/main">
          <x14:cfRule type="dataBar" id="{1F505612-A3A3-46B5-A187-4E6E4AB7D365}">
            <x14:dataBar gradient="0" negativeBarColorSameAsPositive="1" axisPosition="none">
              <x14:cfvo type="num">
                <xm:f>0</xm:f>
              </x14:cfvo>
              <x14:cfvo type="num">
                <xm:f>#REF!</xm:f>
              </x14:cfvo>
            </x14:dataBar>
          </x14:cfRule>
          <xm:sqref>G67</xm:sqref>
        </x14:conditionalFormatting>
        <x14:conditionalFormatting xmlns:xm="http://schemas.microsoft.com/office/excel/2006/main">
          <x14:cfRule type="dataBar" id="{E39402A6-F9F9-4D4A-B1E6-A7E653C02231}">
            <x14:dataBar gradient="0" negativeBarColorSameAsPositive="1" axisPosition="none">
              <x14:cfvo type="num">
                <xm:f>0</xm:f>
              </x14:cfvo>
              <x14:cfvo type="num">
                <xm:f>#REF!</xm:f>
              </x14:cfvo>
            </x14:dataBar>
          </x14:cfRule>
          <xm:sqref>G68:G69</xm:sqref>
        </x14:conditionalFormatting>
        <x14:conditionalFormatting xmlns:xm="http://schemas.microsoft.com/office/excel/2006/main">
          <x14:cfRule type="dataBar" id="{A8896A81-E0D4-455A-AAA9-D09424E2331F}">
            <x14:dataBar gradient="0" negativeBarColorSameAsPositive="1" axisPosition="none">
              <x14:cfvo type="num">
                <xm:f>0</xm:f>
              </x14:cfvo>
              <x14:cfvo type="num">
                <xm:f>#REF!</xm:f>
              </x14:cfvo>
            </x14:dataBar>
          </x14:cfRule>
          <xm:sqref>G71:G76</xm:sqref>
        </x14:conditionalFormatting>
        <x14:conditionalFormatting xmlns:xm="http://schemas.microsoft.com/office/excel/2006/main">
          <x14:cfRule type="dataBar" id="{CEDEE307-7CC3-4457-882D-37221F1A86D9}">
            <x14:dataBar gradient="0" negativeBarColorSameAsPositive="1" axisPosition="none">
              <x14:cfvo type="num">
                <xm:f>0</xm:f>
              </x14:cfvo>
              <x14:cfvo type="num">
                <xm:f>#REF!</xm:f>
              </x14:cfvo>
            </x14:dataBar>
          </x14:cfRule>
          <xm:sqref>G80 G84 G91</xm:sqref>
        </x14:conditionalFormatting>
        <x14:conditionalFormatting xmlns:xm="http://schemas.microsoft.com/office/excel/2006/main">
          <x14:cfRule type="dataBar" id="{AAEBBC8D-D60F-45FA-A2CD-8B4749E5FD4F}">
            <x14:dataBar gradient="0" negativeBarColorSameAsPositive="1" axisPosition="none">
              <x14:cfvo type="num">
                <xm:f>0</xm:f>
              </x14:cfvo>
              <x14:cfvo type="num">
                <xm:f>#REF!</xm:f>
              </x14:cfvo>
            </x14:dataBar>
          </x14:cfRule>
          <xm:sqref>G81</xm:sqref>
        </x14:conditionalFormatting>
        <x14:conditionalFormatting xmlns:xm="http://schemas.microsoft.com/office/excel/2006/main">
          <x14:cfRule type="dataBar" id="{69EBEAEC-4E8C-42CF-8584-9CCA6FB737B1}">
            <x14:dataBar gradient="0" negativeBarColorSameAsPositive="1" axisPosition="none">
              <x14:cfvo type="num">
                <xm:f>0</xm:f>
              </x14:cfvo>
              <x14:cfvo type="num">
                <xm:f>#REF!</xm:f>
              </x14:cfvo>
            </x14:dataBar>
          </x14:cfRule>
          <xm:sqref>G82:G83</xm:sqref>
        </x14:conditionalFormatting>
        <x14:conditionalFormatting xmlns:xm="http://schemas.microsoft.com/office/excel/2006/main">
          <x14:cfRule type="dataBar" id="{23502892-3A00-4FD2-AAEB-2A2F9B6D4352}">
            <x14:dataBar gradient="0" negativeBarColorSameAsPositive="1" axisPosition="none">
              <x14:cfvo type="num">
                <xm:f>0</xm:f>
              </x14:cfvo>
              <x14:cfvo type="num">
                <xm:f>#REF!</xm:f>
              </x14:cfvo>
            </x14:dataBar>
          </x14:cfRule>
          <xm:sqref>G85:G90</xm:sqref>
        </x14:conditionalFormatting>
        <x14:conditionalFormatting xmlns:xm="http://schemas.microsoft.com/office/excel/2006/main">
          <x14:cfRule type="dataBar" id="{2CA969C1-F818-43A3-AE86-40F757A55BB5}">
            <x14:dataBar gradient="0" negativeBarColorSameAsPositive="1" axisPosition="none">
              <x14:cfvo type="num">
                <xm:f>0</xm:f>
              </x14:cfvo>
              <x14:cfvo type="num">
                <xm:f>#REF!</xm:f>
              </x14:cfvo>
            </x14:dataBar>
          </x14:cfRule>
          <xm:sqref>G94 G98 G105</xm:sqref>
        </x14:conditionalFormatting>
        <x14:conditionalFormatting xmlns:xm="http://schemas.microsoft.com/office/excel/2006/main">
          <x14:cfRule type="dataBar" id="{BA44D199-23B7-4EC3-9069-121209C603A9}">
            <x14:dataBar gradient="0" negativeBarColorSameAsPositive="1" axisPosition="none">
              <x14:cfvo type="num">
                <xm:f>0</xm:f>
              </x14:cfvo>
              <x14:cfvo type="num">
                <xm:f>#REF!</xm:f>
              </x14:cfvo>
            </x14:dataBar>
          </x14:cfRule>
          <xm:sqref>G95</xm:sqref>
        </x14:conditionalFormatting>
        <x14:conditionalFormatting xmlns:xm="http://schemas.microsoft.com/office/excel/2006/main">
          <x14:cfRule type="dataBar" id="{5B8A5B34-1493-4501-807E-88954A556C5F}">
            <x14:dataBar gradient="0" negativeBarColorSameAsPositive="1" axisPosition="none">
              <x14:cfvo type="num">
                <xm:f>0</xm:f>
              </x14:cfvo>
              <x14:cfvo type="num">
                <xm:f>#REF!</xm:f>
              </x14:cfvo>
            </x14:dataBar>
          </x14:cfRule>
          <xm:sqref>G96:G97</xm:sqref>
        </x14:conditionalFormatting>
        <x14:conditionalFormatting xmlns:xm="http://schemas.microsoft.com/office/excel/2006/main">
          <x14:cfRule type="dataBar" id="{F258E3AD-4B0E-420F-9102-36311D487BB4}">
            <x14:dataBar gradient="0" negativeBarColorSameAsPositive="1" axisPosition="none">
              <x14:cfvo type="num">
                <xm:f>0</xm:f>
              </x14:cfvo>
              <x14:cfvo type="num">
                <xm:f>#REF!</xm:f>
              </x14:cfvo>
            </x14:dataBar>
          </x14:cfRule>
          <xm:sqref>G99:G104</xm:sqref>
        </x14:conditionalFormatting>
        <x14:conditionalFormatting xmlns:xm="http://schemas.microsoft.com/office/excel/2006/main">
          <x14:cfRule type="dataBar" id="{51B494F7-847D-4A87-9C84-C2A5DFD3965C}">
            <x14:dataBar gradient="0" negativeBarColorSameAsPositive="1" axisPosition="none">
              <x14:cfvo type="num">
                <xm:f>0</xm:f>
              </x14:cfvo>
              <x14:cfvo type="num">
                <xm:f>#REF!</xm:f>
              </x14:cfvo>
            </x14:dataBar>
          </x14:cfRule>
          <xm:sqref>G108 G112 G119</xm:sqref>
        </x14:conditionalFormatting>
        <x14:conditionalFormatting xmlns:xm="http://schemas.microsoft.com/office/excel/2006/main">
          <x14:cfRule type="dataBar" id="{80CFE687-10A9-471D-AE53-BB75EE141666}">
            <x14:dataBar gradient="0" negativeBarColorSameAsPositive="1" axisPosition="none">
              <x14:cfvo type="num">
                <xm:f>0</xm:f>
              </x14:cfvo>
              <x14:cfvo type="num">
                <xm:f>#REF!</xm:f>
              </x14:cfvo>
            </x14:dataBar>
          </x14:cfRule>
          <xm:sqref>G109</xm:sqref>
        </x14:conditionalFormatting>
        <x14:conditionalFormatting xmlns:xm="http://schemas.microsoft.com/office/excel/2006/main">
          <x14:cfRule type="dataBar" id="{EA949695-2111-49F7-999C-3DFE1AFF1E99}">
            <x14:dataBar gradient="0" negativeBarColorSameAsPositive="1" axisPosition="none">
              <x14:cfvo type="num">
                <xm:f>0</xm:f>
              </x14:cfvo>
              <x14:cfvo type="num">
                <xm:f>#REF!</xm:f>
              </x14:cfvo>
            </x14:dataBar>
          </x14:cfRule>
          <xm:sqref>G110:G111</xm:sqref>
        </x14:conditionalFormatting>
        <x14:conditionalFormatting xmlns:xm="http://schemas.microsoft.com/office/excel/2006/main">
          <x14:cfRule type="dataBar" id="{4A69AE81-C6DE-4ABB-8C35-F9145CC26BB0}">
            <x14:dataBar gradient="0" negativeBarColorSameAsPositive="1" axisPosition="none">
              <x14:cfvo type="num">
                <xm:f>0</xm:f>
              </x14:cfvo>
              <x14:cfvo type="num">
                <xm:f>#REF!</xm:f>
              </x14:cfvo>
            </x14:dataBar>
          </x14:cfRule>
          <xm:sqref>G113:G118</xm:sqref>
        </x14:conditionalFormatting>
        <x14:conditionalFormatting xmlns:xm="http://schemas.microsoft.com/office/excel/2006/main">
          <x14:cfRule type="dataBar" id="{B729378F-B9D1-4999-9822-D269AE237741}">
            <x14:dataBar gradient="0" negativeBarColorSameAsPositive="1" axisPosition="none">
              <x14:cfvo type="num">
                <xm:f>0</xm:f>
              </x14:cfvo>
              <x14:cfvo type="num">
                <xm:f>#REF!</xm:f>
              </x14:cfvo>
            </x14:dataBar>
          </x14:cfRule>
          <xm:sqref>G122 G126 G133</xm:sqref>
        </x14:conditionalFormatting>
        <x14:conditionalFormatting xmlns:xm="http://schemas.microsoft.com/office/excel/2006/main">
          <x14:cfRule type="dataBar" id="{B19FC0C8-AD53-470B-8875-D6CC98884B84}">
            <x14:dataBar gradient="0" negativeBarColorSameAsPositive="1" axisPosition="none">
              <x14:cfvo type="num">
                <xm:f>0</xm:f>
              </x14:cfvo>
              <x14:cfvo type="num">
                <xm:f>#REF!</xm:f>
              </x14:cfvo>
            </x14:dataBar>
          </x14:cfRule>
          <xm:sqref>G123</xm:sqref>
        </x14:conditionalFormatting>
        <x14:conditionalFormatting xmlns:xm="http://schemas.microsoft.com/office/excel/2006/main">
          <x14:cfRule type="dataBar" id="{9BA31613-5F69-402D-8951-2BDCC6618B1D}">
            <x14:dataBar gradient="0" negativeBarColorSameAsPositive="1" axisPosition="none">
              <x14:cfvo type="num">
                <xm:f>0</xm:f>
              </x14:cfvo>
              <x14:cfvo type="num">
                <xm:f>#REF!</xm:f>
              </x14:cfvo>
            </x14:dataBar>
          </x14:cfRule>
          <xm:sqref>G124:G125</xm:sqref>
        </x14:conditionalFormatting>
        <x14:conditionalFormatting xmlns:xm="http://schemas.microsoft.com/office/excel/2006/main">
          <x14:cfRule type="dataBar" id="{88D04B1A-0610-4522-9070-020ECB1F6B3E}">
            <x14:dataBar gradient="0" negativeBarColorSameAsPositive="1" axisPosition="none">
              <x14:cfvo type="num">
                <xm:f>0</xm:f>
              </x14:cfvo>
              <x14:cfvo type="num">
                <xm:f>#REF!</xm:f>
              </x14:cfvo>
            </x14:dataBar>
          </x14:cfRule>
          <xm:sqref>G127:G132</xm:sqref>
        </x14:conditionalFormatting>
        <x14:conditionalFormatting xmlns:xm="http://schemas.microsoft.com/office/excel/2006/main">
          <x14:cfRule type="dataBar" id="{7F14876D-97D5-4239-A6E5-057ADF4E30D7}">
            <x14:dataBar gradient="0" negativeBarColorSameAsPositive="1" axisPosition="none">
              <x14:cfvo type="num">
                <xm:f>0</xm:f>
              </x14:cfvo>
              <x14:cfvo type="num">
                <xm:f>#REF!</xm:f>
              </x14:cfvo>
            </x14:dataBar>
          </x14:cfRule>
          <xm:sqref>G134</xm:sqref>
        </x14:conditionalFormatting>
        <x14:conditionalFormatting xmlns:xm="http://schemas.microsoft.com/office/excel/2006/main">
          <x14:cfRule type="dataBar" id="{8688B66E-3334-46BA-BAE4-E86674F759E2}">
            <x14:dataBar gradient="0" negativeBarColorSameAsPositive="1" axisPosition="none">
              <x14:cfvo type="num">
                <xm:f>0</xm:f>
              </x14:cfvo>
              <x14:cfvo type="num">
                <xm:f>#REF!</xm:f>
              </x14:cfvo>
            </x14:dataBar>
          </x14:cfRule>
          <xm:sqref>G137 G141 G148</xm:sqref>
        </x14:conditionalFormatting>
        <x14:conditionalFormatting xmlns:xm="http://schemas.microsoft.com/office/excel/2006/main">
          <x14:cfRule type="dataBar" id="{D66DE848-0689-4BFA-845A-EBDE0B31348D}">
            <x14:dataBar gradient="0" negativeBarColorSameAsPositive="1" axisPosition="none">
              <x14:cfvo type="num">
                <xm:f>0</xm:f>
              </x14:cfvo>
              <x14:cfvo type="num">
                <xm:f>#REF!</xm:f>
              </x14:cfvo>
            </x14:dataBar>
          </x14:cfRule>
          <xm:sqref>G138</xm:sqref>
        </x14:conditionalFormatting>
        <x14:conditionalFormatting xmlns:xm="http://schemas.microsoft.com/office/excel/2006/main">
          <x14:cfRule type="dataBar" id="{30288ED3-F148-47DC-89D3-0D52C6C8A062}">
            <x14:dataBar gradient="0" negativeBarColorSameAsPositive="1" axisPosition="none">
              <x14:cfvo type="num">
                <xm:f>0</xm:f>
              </x14:cfvo>
              <x14:cfvo type="num">
                <xm:f>#REF!</xm:f>
              </x14:cfvo>
            </x14:dataBar>
          </x14:cfRule>
          <xm:sqref>G139:G140</xm:sqref>
        </x14:conditionalFormatting>
        <x14:conditionalFormatting xmlns:xm="http://schemas.microsoft.com/office/excel/2006/main">
          <x14:cfRule type="dataBar" id="{E6246C54-9426-4329-8FB5-449679A51371}">
            <x14:dataBar gradient="0" negativeBarColorSameAsPositive="1" axisPosition="none">
              <x14:cfvo type="num">
                <xm:f>0</xm:f>
              </x14:cfvo>
              <x14:cfvo type="num">
                <xm:f>#REF!</xm:f>
              </x14:cfvo>
            </x14:dataBar>
          </x14:cfRule>
          <xm:sqref>G142:G147</xm:sqref>
        </x14:conditionalFormatting>
        <x14:conditionalFormatting xmlns:xm="http://schemas.microsoft.com/office/excel/2006/main">
          <x14:cfRule type="dataBar" id="{5FD7FCF6-DBFA-41F1-835A-D24762DA5949}">
            <x14:dataBar gradient="0" negativeBarColorSameAsPositive="1" axisPosition="none">
              <x14:cfvo type="num">
                <xm:f>0</xm:f>
              </x14:cfvo>
              <x14:cfvo type="num">
                <xm:f>#REF!</xm:f>
              </x14:cfvo>
            </x14:dataBar>
          </x14:cfRule>
          <xm:sqref>G151 G155 G162</xm:sqref>
        </x14:conditionalFormatting>
        <x14:conditionalFormatting xmlns:xm="http://schemas.microsoft.com/office/excel/2006/main">
          <x14:cfRule type="dataBar" id="{3C1F1B87-BBD5-4ABD-8A92-F67F64704BFE}">
            <x14:dataBar gradient="0" negativeBarColorSameAsPositive="1" axisPosition="none">
              <x14:cfvo type="num">
                <xm:f>0</xm:f>
              </x14:cfvo>
              <x14:cfvo type="num">
                <xm:f>#REF!</xm:f>
              </x14:cfvo>
            </x14:dataBar>
          </x14:cfRule>
          <xm:sqref>G152</xm:sqref>
        </x14:conditionalFormatting>
        <x14:conditionalFormatting xmlns:xm="http://schemas.microsoft.com/office/excel/2006/main">
          <x14:cfRule type="dataBar" id="{9AE864A0-37CF-4D33-92B1-D5AACF5ECC4C}">
            <x14:dataBar gradient="0" negativeBarColorSameAsPositive="1" axisPosition="none">
              <x14:cfvo type="num">
                <xm:f>0</xm:f>
              </x14:cfvo>
              <x14:cfvo type="num">
                <xm:f>#REF!</xm:f>
              </x14:cfvo>
            </x14:dataBar>
          </x14:cfRule>
          <xm:sqref>G153:G154</xm:sqref>
        </x14:conditionalFormatting>
        <x14:conditionalFormatting xmlns:xm="http://schemas.microsoft.com/office/excel/2006/main">
          <x14:cfRule type="dataBar" id="{D558B32F-AD49-4FE6-8A69-3B5714FF18CA}">
            <x14:dataBar gradient="0" negativeBarColorSameAsPositive="1" axisPosition="none">
              <x14:cfvo type="num">
                <xm:f>0</xm:f>
              </x14:cfvo>
              <x14:cfvo type="num">
                <xm:f>#REF!</xm:f>
              </x14:cfvo>
            </x14:dataBar>
          </x14:cfRule>
          <xm:sqref>G156:G161</xm:sqref>
        </x14:conditionalFormatting>
        <x14:conditionalFormatting xmlns:xm="http://schemas.microsoft.com/office/excel/2006/main">
          <x14:cfRule type="dataBar" id="{B12FE3FB-CF55-4DBC-9B91-3B5683EFB924}">
            <x14:dataBar gradient="0" negativeBarColorSameAsPositive="1" axisPosition="none">
              <x14:cfvo type="num">
                <xm:f>0</xm:f>
              </x14:cfvo>
              <x14:cfvo type="num">
                <xm:f>#REF!</xm:f>
              </x14:cfvo>
            </x14:dataBar>
          </x14:cfRule>
          <xm:sqref>G163:G167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A563211900B54EA6E0FDA67D31D8AC" ma:contentTypeVersion="6" ma:contentTypeDescription="Create a new document." ma:contentTypeScope="" ma:versionID="a124af4183bb6ffdf994939b8eaeddd3">
  <xsd:schema xmlns:xsd="http://www.w3.org/2001/XMLSchema" xmlns:xs="http://www.w3.org/2001/XMLSchema" xmlns:p="http://schemas.microsoft.com/office/2006/metadata/properties" xmlns:ns2="fd3befdc-b883-4eaf-ab83-a6875c763b30" xmlns:ns3="350e7855-bdbc-4040-8458-22316f2e4e27" targetNamespace="http://schemas.microsoft.com/office/2006/metadata/properties" ma:root="true" ma:fieldsID="31e88c7f34f82dcc3f74aa3f7bd12661" ns2:_="" ns3:_="">
    <xsd:import namespace="fd3befdc-b883-4eaf-ab83-a6875c763b30"/>
    <xsd:import namespace="350e7855-bdbc-4040-8458-22316f2e4e2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3befdc-b883-4eaf-ab83-a6875c763b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e7855-bdbc-4040-8458-22316f2e4e2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ServiceKeyPoints xmlns="fd3befdc-b883-4eaf-ab83-a6875c763b30" xsi:nil="true"/>
    <SharedWithUsers xmlns="350e7855-bdbc-4040-8458-22316f2e4e27">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B8D4F8-CDF4-4B72-87D9-BE44EE552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3befdc-b883-4eaf-ab83-a6875c763b30"/>
    <ds:schemaRef ds:uri="350e7855-bdbc-4040-8458-22316f2e4e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98EF94-6E8C-402E-908B-74232332AFBF}">
  <ds:schemaRefs>
    <ds:schemaRef ds:uri="http://schemas.microsoft.com/office/2006/metadata/properties"/>
    <ds:schemaRef ds:uri="http://schemas.microsoft.com/office/infopath/2007/PartnerControls"/>
    <ds:schemaRef ds:uri="170a3419-5162-4f06-b18d-d21472513fd8"/>
    <ds:schemaRef ds:uri="9a013a26-38fd-4e3d-8da9-733c2c8385e4"/>
    <ds:schemaRef ds:uri="584df688-ef0b-4bfc-b810-72422a285450"/>
    <ds:schemaRef ds:uri="fd3befdc-b883-4eaf-ab83-a6875c763b30"/>
    <ds:schemaRef ds:uri="350e7855-bdbc-4040-8458-22316f2e4e27"/>
  </ds:schemaRefs>
</ds:datastoreItem>
</file>

<file path=customXml/itemProps3.xml><?xml version="1.0" encoding="utf-8"?>
<ds:datastoreItem xmlns:ds="http://schemas.openxmlformats.org/officeDocument/2006/customXml" ds:itemID="{364BB879-B1C0-404C-AB33-621B0D1B00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TI Participation-Reimbursement</vt:lpstr>
      <vt:lpstr>Title I, Part A Schoolwide Budg</vt:lpstr>
      <vt:lpstr>PFEP Budget</vt:lpstr>
      <vt:lpstr>'PFEP Budget'!Print_Area</vt:lpstr>
      <vt:lpstr>'Title I, Part A Schoolwide Budg'!Print_Area</vt:lpstr>
      <vt:lpstr>'PFEP Budget'!Print_Titles</vt:lpstr>
      <vt:lpstr>'Title I, Part A Schoolwide Budg'!Print_Titles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2019-11-26T05:41:00Z</dcterms:created>
  <dcterms:modified xsi:type="dcterms:W3CDTF">2025-05-02T17:26:57Z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0x0101003DA563211900B54EA6E0FDA67D31D8AC</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